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g-srv-data\Juri_Marches\03 - Achats_Marchés\Procédures Marchés\Procédures 2026\01. Marchés\26.M001 Nettoyage des locaux\03.DCE Publié\ANNEXES\ANNEXE A surfaces par centre nettoyage des locaux\"/>
    </mc:Choice>
  </mc:AlternateContent>
  <xr:revisionPtr revIDLastSave="0" documentId="13_ncr:1_{056B42D8-DDD7-4E8D-ACEB-DC1C3CDAB92F}" xr6:coauthVersionLast="47" xr6:coauthVersionMax="47" xr10:uidLastSave="{00000000-0000-0000-0000-000000000000}"/>
  <bookViews>
    <workbookView xWindow="-28920" yWindow="-9225" windowWidth="29040" windowHeight="15720" activeTab="4" xr2:uid="{00000000-000D-0000-FFFF-FFFF00000000}"/>
  </bookViews>
  <sheets>
    <sheet name="Avrillé Bat Aile Sud" sheetId="4" r:id="rId1"/>
    <sheet name="Avrillé Bat Aile Est" sheetId="5" r:id="rId2"/>
    <sheet name="Avrillé Bat Aile Sud Vitrerie" sheetId="6" r:id="rId3"/>
    <sheet name="Avrillé Bat Aile Est Vitrerie" sheetId="7" r:id="rId4"/>
    <sheet name="Avrille Bat internat NEUF" sheetId="8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8" l="1"/>
  <c r="E25" i="8"/>
  <c r="E27" i="8" s="1"/>
  <c r="E16" i="8"/>
  <c r="E22" i="8" s="1"/>
  <c r="E34" i="7"/>
  <c r="E32" i="7"/>
  <c r="E23" i="7"/>
  <c r="E14" i="7"/>
  <c r="E60" i="6"/>
  <c r="E34" i="6" l="1"/>
  <c r="E88" i="4"/>
  <c r="E83" i="4"/>
  <c r="E72" i="4"/>
  <c r="E81" i="4"/>
  <c r="E39" i="5"/>
  <c r="E51" i="5"/>
  <c r="E26" i="5"/>
  <c r="E53" i="5" s="1"/>
  <c r="E49" i="4"/>
  <c r="E24" i="4"/>
  <c r="E51" i="4" l="1"/>
</calcChain>
</file>

<file path=xl/sharedStrings.xml><?xml version="1.0" encoding="utf-8"?>
<sst xmlns="http://schemas.openxmlformats.org/spreadsheetml/2006/main" count="348" uniqueCount="128">
  <si>
    <r>
      <rPr>
        <sz val="12"/>
        <rFont val="Times New Roman"/>
        <family val="1"/>
      </rPr>
      <t>Les éléments des tableaux ci-dessous ne doivent pas être considérées comme exhaustifs, ils devront-être complétée par l’ensemble des prestations qu’il est d’usage d’intégrer à celles-ci dans la profession.</t>
    </r>
  </si>
  <si>
    <r>
      <rPr>
        <sz val="12"/>
        <rFont val="Times New Roman"/>
        <family val="1"/>
      </rPr>
      <t>Le nettoyage des locaux s’effectue chaque jour ouvrable (hors période de fermeture du centre et jours fériés):</t>
    </r>
  </si>
  <si>
    <r>
      <rPr>
        <sz val="12"/>
        <rFont val="Times New Roman"/>
        <family val="1"/>
      </rPr>
      <t>Préciser le temps imparti au nettoyage de chacune des pièces concernées.</t>
    </r>
  </si>
  <si>
    <r>
      <rPr>
        <sz val="12"/>
        <rFont val="Times New Roman"/>
        <family val="1"/>
      </rPr>
      <t>Afficher un document indiquant l’heure et la nature du travail effectué avec signature de l’agent afin de pouvoir effectuer un suivi des prestations d’entretien.</t>
    </r>
  </si>
  <si>
    <r>
      <rPr>
        <sz val="12"/>
        <rFont val="Times New Roman"/>
        <family val="1"/>
      </rPr>
      <t>Fournir  les  équipements  sanitaires  conformément  aux  prescriptions  liées  à  la  COVID-19 (notamment masques et gants).</t>
    </r>
  </si>
  <si>
    <r>
      <rPr>
        <sz val="12"/>
        <rFont val="Times New Roman"/>
        <family val="1"/>
      </rPr>
      <t>Assurer une visite régulière (tous les 15 jours au minimum) du responsable pour faire le point avec l’agent de propreté et le chef du service moyens généraux.</t>
    </r>
  </si>
  <si>
    <r>
      <rPr>
        <sz val="12"/>
        <rFont val="Times New Roman"/>
        <family val="1"/>
      </rPr>
      <t>Bâtiment</t>
    </r>
  </si>
  <si>
    <r>
      <rPr>
        <sz val="12"/>
        <rFont val="Times New Roman"/>
        <family val="1"/>
      </rPr>
      <t>Etage</t>
    </r>
  </si>
  <si>
    <r>
      <rPr>
        <sz val="12"/>
        <rFont val="Times New Roman"/>
        <family val="1"/>
      </rPr>
      <t>Type de pièce</t>
    </r>
  </si>
  <si>
    <r>
      <rPr>
        <sz val="12"/>
        <rFont val="Times New Roman"/>
        <family val="1"/>
      </rPr>
      <t>LOCAUX</t>
    </r>
  </si>
  <si>
    <r>
      <rPr>
        <sz val="12"/>
        <rFont val="Times New Roman"/>
        <family val="1"/>
      </rPr>
      <t>Nettoyage des sols</t>
    </r>
  </si>
  <si>
    <r>
      <rPr>
        <sz val="12"/>
        <rFont val="Times New Roman"/>
        <family val="1"/>
      </rPr>
      <t>N° de la pièce</t>
    </r>
  </si>
  <si>
    <r>
      <rPr>
        <sz val="12"/>
        <rFont val="Times New Roman"/>
        <family val="1"/>
      </rPr>
      <t>superficie en m²</t>
    </r>
  </si>
  <si>
    <r>
      <rPr>
        <sz val="12"/>
        <rFont val="Times New Roman"/>
        <family val="1"/>
      </rPr>
      <t>Type de sol</t>
    </r>
  </si>
  <si>
    <r>
      <rPr>
        <sz val="12"/>
        <rFont val="Times New Roman"/>
        <family val="1"/>
      </rPr>
      <t>RDC</t>
    </r>
  </si>
  <si>
    <r>
      <rPr>
        <sz val="12"/>
        <rFont val="Times New Roman"/>
        <family val="1"/>
      </rPr>
      <t>Hebdomadaire</t>
    </r>
  </si>
  <si>
    <r>
      <rPr>
        <sz val="12"/>
        <rFont val="Times New Roman"/>
        <family val="1"/>
      </rPr>
      <t>Quotidien</t>
    </r>
  </si>
  <si>
    <r>
      <rPr>
        <sz val="12"/>
        <rFont val="Times New Roman"/>
        <family val="1"/>
      </rPr>
      <t>Sanitaires</t>
    </r>
  </si>
  <si>
    <r>
      <rPr>
        <b/>
        <sz val="12"/>
        <rFont val="Times New Roman"/>
        <family val="1"/>
      </rPr>
      <t>TOTAL 1</t>
    </r>
  </si>
  <si>
    <r>
      <rPr>
        <b/>
        <sz val="12"/>
        <rFont val="Times New Roman"/>
        <family val="1"/>
      </rPr>
      <t>TOTAL SURFACE A NETTOYER (1+2+3)</t>
    </r>
  </si>
  <si>
    <r>
      <rPr>
        <b/>
        <vertAlign val="subscript"/>
        <sz val="12"/>
        <rFont val="Times New Roman"/>
        <family val="1"/>
      </rPr>
      <t>m</t>
    </r>
    <r>
      <rPr>
        <b/>
        <sz val="8"/>
        <rFont val="Times New Roman"/>
        <family val="1"/>
      </rPr>
      <t>2</t>
    </r>
  </si>
  <si>
    <r>
      <rPr>
        <sz val="12"/>
        <rFont val="Times New Roman"/>
        <family val="1"/>
      </rPr>
      <t>VITRERIE</t>
    </r>
  </si>
  <si>
    <r>
      <rPr>
        <sz val="12"/>
        <rFont val="Times New Roman"/>
        <family val="1"/>
      </rPr>
      <t>Nettoyage des vitreries</t>
    </r>
  </si>
  <si>
    <r>
      <rPr>
        <sz val="12"/>
        <rFont val="Times New Roman"/>
        <family val="1"/>
      </rPr>
      <t xml:space="preserve">vitrerie en m²
</t>
    </r>
    <r>
      <rPr>
        <sz val="12"/>
        <rFont val="Times New Roman"/>
        <family val="1"/>
      </rPr>
      <t>(double face)</t>
    </r>
  </si>
  <si>
    <t>Carrelage</t>
  </si>
  <si>
    <t xml:space="preserve">Bâtiment AILE A SUD </t>
  </si>
  <si>
    <t>Salle détente</t>
  </si>
  <si>
    <t>Salle remise en forme</t>
  </si>
  <si>
    <t>Salle détente filles</t>
  </si>
  <si>
    <t>Salle TV</t>
  </si>
  <si>
    <t>Salle de jeux</t>
  </si>
  <si>
    <t>Lino</t>
  </si>
  <si>
    <t>64.2</t>
  </si>
  <si>
    <t>Couloir</t>
  </si>
  <si>
    <t>Vestiaire H</t>
  </si>
  <si>
    <t>Vestiaire F</t>
  </si>
  <si>
    <t>1° Etage</t>
  </si>
  <si>
    <t>Sanitaires</t>
  </si>
  <si>
    <t>Salle de code</t>
  </si>
  <si>
    <t>Salle simulateur</t>
  </si>
  <si>
    <t xml:space="preserve"> Hebdomadaire </t>
  </si>
  <si>
    <t>Quotidien</t>
  </si>
  <si>
    <t>reproduction</t>
  </si>
  <si>
    <t>hebdomadaire</t>
  </si>
  <si>
    <t>Accueil</t>
  </si>
  <si>
    <t>Assistante direction</t>
  </si>
  <si>
    <t>GRH</t>
  </si>
  <si>
    <t>GB</t>
  </si>
  <si>
    <t>Salle de réunion</t>
  </si>
  <si>
    <t>CESI</t>
  </si>
  <si>
    <t>CSMG</t>
  </si>
  <si>
    <t>SIPROF</t>
  </si>
  <si>
    <t>CRE</t>
  </si>
  <si>
    <t>Assistante admin</t>
  </si>
  <si>
    <t>CRV</t>
  </si>
  <si>
    <t>Direction</t>
  </si>
  <si>
    <t>Salle gestionnaire infra, IMVC, Maintenance</t>
  </si>
  <si>
    <t>SSI</t>
  </si>
  <si>
    <t>Archives</t>
  </si>
  <si>
    <t>Hebdomadaire</t>
  </si>
  <si>
    <t>Vider les poubelles quotidiennement</t>
  </si>
  <si>
    <r>
      <rPr>
        <b/>
        <sz val="12"/>
        <rFont val="Times New Roman"/>
        <family val="1"/>
      </rPr>
      <t>I – ELEMENTS RELATIFS POUR LE NETTOYAGE DES SOLS</t>
    </r>
    <r>
      <rPr>
        <b/>
        <sz val="12"/>
        <rFont val="Times New Roman"/>
      </rPr>
      <t xml:space="preserve"> ET BUREAUX / SALLES</t>
    </r>
  </si>
  <si>
    <t>rdc</t>
  </si>
  <si>
    <t>2ème étage</t>
  </si>
  <si>
    <t>Cage escalier  C</t>
  </si>
  <si>
    <t>Cage Escalier  B</t>
  </si>
  <si>
    <t>Salle emploi</t>
  </si>
  <si>
    <t>Bureau</t>
  </si>
  <si>
    <t>Salle repro</t>
  </si>
  <si>
    <t>Salle écoute</t>
  </si>
  <si>
    <t>bureau coordonnateur</t>
  </si>
  <si>
    <t>burau formateur informatique</t>
  </si>
  <si>
    <t>Formateur sport</t>
  </si>
  <si>
    <t>Salle informatique</t>
  </si>
  <si>
    <t>salle de réunion</t>
  </si>
  <si>
    <t>Cage escalier B</t>
  </si>
  <si>
    <t>Cage escalier C</t>
  </si>
  <si>
    <t>3ème étage</t>
  </si>
  <si>
    <t>Bureau moniteur nuit</t>
  </si>
  <si>
    <t>Douches</t>
  </si>
  <si>
    <t>internat</t>
  </si>
  <si>
    <t>TOTAL 2</t>
  </si>
  <si>
    <t>Bâtiment AILE B EST</t>
  </si>
  <si>
    <t>Salle réfectoire volontaires</t>
  </si>
  <si>
    <t>Carrrelage</t>
  </si>
  <si>
    <t>Salle réfectoire agents</t>
  </si>
  <si>
    <t>Bureau CEC Moniteurs S5</t>
  </si>
  <si>
    <t>Bureau FEG S5</t>
  </si>
  <si>
    <t>Bureau CIP S5</t>
  </si>
  <si>
    <t>Salle section 5</t>
  </si>
  <si>
    <t>Halle d'accueil</t>
  </si>
  <si>
    <t>Bureau moniteur CEC S 1</t>
  </si>
  <si>
    <t>Salle section  1</t>
  </si>
  <si>
    <t>Bureau CIP S1</t>
  </si>
  <si>
    <t>Bureau CIP S2</t>
  </si>
  <si>
    <t>Bureau FEG S1 et S2</t>
  </si>
  <si>
    <t>Salle section 2</t>
  </si>
  <si>
    <t>Bureau CAS</t>
  </si>
  <si>
    <t>Bureau Infirmière</t>
  </si>
  <si>
    <t>Cage escalier A</t>
  </si>
  <si>
    <r>
      <rPr>
        <sz val="12"/>
        <rFont val="Times New Roman"/>
        <family val="1"/>
      </rPr>
      <t>Hebdomadaire</t>
    </r>
    <r>
      <rPr>
        <sz val="12"/>
        <rFont val="Times New Roman"/>
      </rPr>
      <t xml:space="preserve"> / Vider les poubelles 2 fois par semaine</t>
    </r>
  </si>
  <si>
    <t>Hebdomadaire / Vider les poubelles 2 fois par semaine</t>
  </si>
  <si>
    <t>2 ème étage</t>
  </si>
  <si>
    <t>Bureau CEC Moniteurs S 3</t>
  </si>
  <si>
    <t>Salle section S3</t>
  </si>
  <si>
    <t>Bureau CIP S3</t>
  </si>
  <si>
    <t>Bureau CEC Moniteurs FEG S4</t>
  </si>
  <si>
    <t>Salle section S4</t>
  </si>
  <si>
    <t>TOTAL 3</t>
  </si>
  <si>
    <t>I – ELEMENTS RELATIFS POUR LE NETTOYAGE DES VITRES</t>
  </si>
  <si>
    <t>ANNEXE 7
PRESTATIONS AU CENTRE EPIDE DE AVRILLE</t>
  </si>
  <si>
    <t>Les prestations d’entretien seront réalisées dans les locaux du centre EPIDE de Avrillé, situé
à :</t>
  </si>
  <si>
    <t>11 Chemin de la Grande Garde - 49240 AVRILLE</t>
  </si>
  <si>
    <r>
      <t>"</t>
    </r>
    <r>
      <rPr>
        <sz val="12"/>
        <rFont val="Times New Roman"/>
        <family val="1"/>
      </rPr>
      <t xml:space="preserve"> - le lundi de 9h à 12h00 et de 17h00 à 19h00</t>
    </r>
    <r>
      <rPr>
        <sz val="10"/>
        <color rgb="FF000000"/>
        <rFont val="Times New Roman"/>
        <charset val="204"/>
      </rPr>
      <t xml:space="preserve">  </t>
    </r>
    <r>
      <rPr>
        <sz val="12"/>
        <rFont val="Times New Roman"/>
        <family val="1"/>
      </rPr>
      <t xml:space="preserve">
" - mardi, mercredi, jeudi de 12h00 à 14h00 et de 17h00 à 18h45  
- le vendredi de 13h00 à 16h00.</t>
    </r>
  </si>
  <si>
    <t>120 m2</t>
  </si>
  <si>
    <t>Annuel</t>
  </si>
  <si>
    <r>
      <t>I – ELEMENTS RELATIFS POUR LE NETTOYAGE DES SOLS</t>
    </r>
    <r>
      <rPr>
        <b/>
        <sz val="12"/>
        <rFont val="Times New Roman"/>
      </rPr>
      <t xml:space="preserve"> ETSANITAIRES ET DOUCHES </t>
    </r>
  </si>
  <si>
    <t>Bâtiment INTERNAT NEUF</t>
  </si>
  <si>
    <t>Sanitaires et douches collectives</t>
  </si>
  <si>
    <t xml:space="preserve">Sanitaires cadres </t>
  </si>
  <si>
    <t>Circulation</t>
  </si>
  <si>
    <t>Bureau moniteur</t>
  </si>
  <si>
    <t>WC et douche</t>
  </si>
  <si>
    <r>
      <t>Hebdomadaire</t>
    </r>
    <r>
      <rPr>
        <sz val="12"/>
        <rFont val="Times New Roman"/>
      </rPr>
      <t xml:space="preserve"> </t>
    </r>
  </si>
  <si>
    <t>Hall</t>
  </si>
  <si>
    <t>Escalier</t>
  </si>
  <si>
    <t xml:space="preserve">Hebdomadaire </t>
  </si>
  <si>
    <t>ANNEXE 
PRESTATIONS AU CENTRE EPIDE DE AVRILLE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</si>
</sst>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charset val="204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sz val="8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34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top" wrapText="1"/>
    </xf>
    <xf numFmtId="0" fontId="0" fillId="3" borderId="1" xfId="0" applyFill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top" shrinkToFit="1"/>
    </xf>
    <xf numFmtId="0" fontId="0" fillId="3" borderId="6" xfId="0" applyFill="1" applyBorder="1" applyAlignment="1">
      <alignment horizontal="left" wrapText="1"/>
    </xf>
    <xf numFmtId="2" fontId="3" fillId="0" borderId="6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center" vertical="top" wrapText="1"/>
    </xf>
    <xf numFmtId="0" fontId="1" fillId="0" borderId="11" xfId="0" applyFont="1" applyBorder="1" applyAlignment="1">
      <alignment horizontal="left" vertical="center" wrapText="1" inden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2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center" vertical="top" shrinkToFit="1"/>
    </xf>
    <xf numFmtId="0" fontId="6" fillId="0" borderId="11" xfId="0" applyFont="1" applyBorder="1" applyAlignment="1">
      <alignment horizontal="left" vertical="center" wrapText="1" indent="2"/>
    </xf>
    <xf numFmtId="2" fontId="4" fillId="0" borderId="0" xfId="0" applyNumberFormat="1" applyFont="1" applyAlignment="1">
      <alignment horizontal="center" vertical="top" shrinkToFit="1"/>
    </xf>
    <xf numFmtId="0" fontId="1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 indent="2"/>
    </xf>
    <xf numFmtId="0" fontId="7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0" fontId="6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horizontal="left" vertical="top" wrapText="1"/>
    </xf>
    <xf numFmtId="0" fontId="1" fillId="9" borderId="1" xfId="0" applyFont="1" applyFill="1" applyBorder="1" applyAlignment="1">
      <alignment horizontal="left" vertical="top" wrapText="1"/>
    </xf>
    <xf numFmtId="0" fontId="6" fillId="9" borderId="1" xfId="0" applyFont="1" applyFill="1" applyBorder="1" applyAlignment="1">
      <alignment horizontal="left" vertical="top" wrapText="1"/>
    </xf>
    <xf numFmtId="2" fontId="0" fillId="0" borderId="0" xfId="0" applyNumberFormat="1" applyAlignment="1">
      <alignment horizontal="left" vertical="top"/>
    </xf>
    <xf numFmtId="0" fontId="0" fillId="0" borderId="14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6" fillId="0" borderId="5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left" vertical="center" wrapText="1" indent="2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top" wrapText="1" indent="2"/>
    </xf>
    <xf numFmtId="0" fontId="1" fillId="0" borderId="4" xfId="0" applyFont="1" applyBorder="1" applyAlignment="1">
      <alignment horizontal="left" vertical="top" wrapText="1" indent="2"/>
    </xf>
    <xf numFmtId="0" fontId="6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0" fillId="0" borderId="0" xfId="0" applyFont="1" applyAlignment="1">
      <alignment horizontal="left" vertical="top" wrapText="1" indent="6"/>
    </xf>
    <xf numFmtId="0" fontId="0" fillId="0" borderId="0" xfId="0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1" fillId="2" borderId="6" xfId="0" applyFont="1" applyFill="1" applyBorder="1" applyAlignment="1">
      <alignment horizontal="left" vertical="top" wrapText="1" indent="2"/>
    </xf>
    <xf numFmtId="0" fontId="1" fillId="2" borderId="5" xfId="0" applyFont="1" applyFill="1" applyBorder="1" applyAlignment="1">
      <alignment horizontal="left" vertical="top" wrapText="1" indent="4"/>
    </xf>
    <xf numFmtId="0" fontId="1" fillId="2" borderId="6" xfId="0" applyFont="1" applyFill="1" applyBorder="1" applyAlignment="1">
      <alignment horizontal="left" vertical="top" wrapText="1" indent="4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 indent="6"/>
    </xf>
    <xf numFmtId="0" fontId="5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0" xfId="0" applyFont="1" applyAlignment="1">
      <alignment horizontal="left" vertical="top" wrapText="1" indent="6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horizontal="left" vertical="top" wrapText="1" indent="6"/>
    </xf>
    <xf numFmtId="0" fontId="2" fillId="0" borderId="0" xfId="0" applyFont="1" applyAlignment="1">
      <alignment horizontal="left" vertical="top" wrapText="1" indent="6"/>
    </xf>
    <xf numFmtId="0" fontId="1" fillId="0" borderId="5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11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2"/>
    </xf>
    <xf numFmtId="2" fontId="3" fillId="0" borderId="5" xfId="0" applyNumberFormat="1" applyFont="1" applyBorder="1" applyAlignment="1">
      <alignment horizontal="left" vertical="center" indent="1" shrinkToFit="1"/>
    </xf>
    <xf numFmtId="0" fontId="0" fillId="0" borderId="11" xfId="0" applyBorder="1" applyAlignment="1">
      <alignment horizontal="left" vertical="center" indent="1" shrinkToFit="1"/>
    </xf>
    <xf numFmtId="0" fontId="1" fillId="2" borderId="2" xfId="0" applyFont="1" applyFill="1" applyBorder="1" applyAlignment="1">
      <alignment horizontal="left" vertical="top" wrapText="1" indent="5"/>
    </xf>
    <xf numFmtId="0" fontId="1" fillId="2" borderId="4" xfId="0" applyFont="1" applyFill="1" applyBorder="1" applyAlignment="1">
      <alignment horizontal="left" vertical="top" wrapText="1" indent="5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1" fillId="0" borderId="6" xfId="0" applyFont="1" applyBorder="1" applyAlignment="1">
      <alignment horizontal="left" vertical="center" wrapText="1" indent="2"/>
    </xf>
    <xf numFmtId="0" fontId="0" fillId="0" borderId="6" xfId="0" applyBorder="1" applyAlignment="1">
      <alignment horizontal="center" vertical="center" shrinkToFit="1"/>
    </xf>
    <xf numFmtId="0" fontId="0" fillId="0" borderId="6" xfId="0" applyBorder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FC2CD-264B-48F5-AB61-FBCD30D0EE63}">
  <dimension ref="A1:S88"/>
  <sheetViews>
    <sheetView topLeftCell="B1" zoomScale="82" zoomScaleNormal="82" workbookViewId="0">
      <selection activeCell="J20" sqref="J20:S20"/>
    </sheetView>
  </sheetViews>
  <sheetFormatPr baseColWidth="10" defaultColWidth="8.796875" defaultRowHeight="13" x14ac:dyDescent="0.3"/>
  <cols>
    <col min="1" max="1" width="19.296875" customWidth="1"/>
    <col min="2" max="2" width="12.796875" customWidth="1"/>
    <col min="3" max="3" width="29.296875" customWidth="1"/>
    <col min="4" max="5" width="12.796875" customWidth="1"/>
    <col min="6" max="6" width="17.796875" customWidth="1"/>
    <col min="7" max="7" width="2.5" customWidth="1"/>
    <col min="8" max="8" width="15.296875" customWidth="1"/>
    <col min="9" max="9" width="2.69921875" customWidth="1"/>
  </cols>
  <sheetData>
    <row r="1" spans="1:9" ht="39" customHeight="1" x14ac:dyDescent="0.3">
      <c r="A1" s="101" t="s">
        <v>110</v>
      </c>
      <c r="B1" s="102"/>
      <c r="C1" s="102"/>
      <c r="D1" s="102"/>
      <c r="E1" s="102"/>
      <c r="F1" s="102"/>
      <c r="G1" s="103"/>
    </row>
    <row r="2" spans="1:9" ht="34.5" customHeight="1" x14ac:dyDescent="0.3">
      <c r="A2" s="104" t="s">
        <v>111</v>
      </c>
      <c r="B2" s="88"/>
      <c r="C2" s="88"/>
      <c r="D2" s="88"/>
      <c r="E2" s="88"/>
      <c r="F2" s="88"/>
      <c r="G2" s="88"/>
      <c r="H2" s="88"/>
      <c r="I2" s="88"/>
    </row>
    <row r="3" spans="1:9" ht="44.9" customHeight="1" x14ac:dyDescent="0.3">
      <c r="A3" s="105" t="s">
        <v>112</v>
      </c>
      <c r="B3" s="106"/>
      <c r="C3" s="106"/>
      <c r="D3" s="106"/>
      <c r="E3" s="106"/>
      <c r="F3" s="106"/>
      <c r="G3" s="106"/>
      <c r="H3" s="106"/>
      <c r="I3" s="106"/>
    </row>
    <row r="4" spans="1:9" ht="45" customHeight="1" x14ac:dyDescent="0.3">
      <c r="A4" s="100" t="s">
        <v>0</v>
      </c>
      <c r="B4" s="100"/>
      <c r="C4" s="100"/>
      <c r="D4" s="100"/>
      <c r="E4" s="100"/>
      <c r="F4" s="100"/>
      <c r="G4" s="100"/>
      <c r="H4" s="100"/>
      <c r="I4" s="100"/>
    </row>
    <row r="5" spans="1:9" ht="29.9" customHeight="1" x14ac:dyDescent="0.3">
      <c r="A5" s="100" t="s">
        <v>1</v>
      </c>
      <c r="B5" s="100"/>
      <c r="C5" s="100"/>
      <c r="D5" s="100"/>
      <c r="E5" s="100"/>
      <c r="F5" s="100"/>
      <c r="G5" s="100"/>
      <c r="H5" s="100"/>
      <c r="I5" s="100"/>
    </row>
    <row r="6" spans="1:9" ht="51.75" customHeight="1" x14ac:dyDescent="0.3">
      <c r="A6" s="87" t="s">
        <v>113</v>
      </c>
      <c r="B6" s="88"/>
      <c r="C6" s="88"/>
      <c r="D6" s="88"/>
      <c r="E6" s="88"/>
      <c r="F6" s="88"/>
      <c r="G6" s="88"/>
      <c r="H6" s="88"/>
      <c r="I6" s="88"/>
    </row>
    <row r="7" spans="1:9" ht="17.25" customHeight="1" x14ac:dyDescent="0.3">
      <c r="A7" s="100" t="s">
        <v>2</v>
      </c>
      <c r="B7" s="100"/>
      <c r="C7" s="100"/>
      <c r="D7" s="100"/>
      <c r="E7" s="100"/>
      <c r="F7" s="100"/>
      <c r="G7" s="100"/>
      <c r="H7" s="100"/>
      <c r="I7" s="100"/>
    </row>
    <row r="8" spans="1:9" ht="29.9" customHeight="1" x14ac:dyDescent="0.3">
      <c r="A8" s="100" t="s">
        <v>3</v>
      </c>
      <c r="B8" s="100"/>
      <c r="C8" s="100"/>
      <c r="D8" s="100"/>
      <c r="E8" s="100"/>
      <c r="F8" s="100"/>
      <c r="G8" s="100"/>
      <c r="H8" s="100"/>
      <c r="I8" s="100"/>
    </row>
    <row r="9" spans="1:9" ht="29.9" customHeight="1" x14ac:dyDescent="0.3">
      <c r="A9" s="100" t="s">
        <v>4</v>
      </c>
      <c r="B9" s="100"/>
      <c r="C9" s="100"/>
      <c r="D9" s="100"/>
      <c r="E9" s="100"/>
      <c r="F9" s="100"/>
      <c r="G9" s="100"/>
      <c r="H9" s="100"/>
      <c r="I9" s="100"/>
    </row>
    <row r="10" spans="1:9" ht="29.9" customHeight="1" x14ac:dyDescent="0.3">
      <c r="A10" s="100" t="s">
        <v>5</v>
      </c>
      <c r="B10" s="100"/>
      <c r="C10" s="100"/>
      <c r="D10" s="100"/>
      <c r="E10" s="100"/>
      <c r="F10" s="100"/>
      <c r="G10" s="100"/>
      <c r="H10" s="100"/>
      <c r="I10" s="100"/>
    </row>
    <row r="11" spans="1:9" ht="17.25" customHeight="1" x14ac:dyDescent="0.3">
      <c r="A11" s="107" t="s">
        <v>61</v>
      </c>
      <c r="B11" s="108"/>
      <c r="C11" s="108"/>
      <c r="D11" s="108"/>
      <c r="E11" s="108"/>
      <c r="F11" s="108"/>
      <c r="G11" s="108"/>
      <c r="H11" s="108"/>
      <c r="I11" s="108"/>
    </row>
    <row r="12" spans="1:9" ht="17.25" customHeight="1" x14ac:dyDescent="0.3">
      <c r="A12" s="89" t="s">
        <v>6</v>
      </c>
      <c r="B12" s="89" t="s">
        <v>7</v>
      </c>
      <c r="C12" s="91" t="s">
        <v>8</v>
      </c>
      <c r="D12" s="93" t="s">
        <v>9</v>
      </c>
      <c r="E12" s="94"/>
      <c r="F12" s="95"/>
      <c r="G12" s="96" t="s">
        <v>10</v>
      </c>
      <c r="H12" s="97"/>
    </row>
    <row r="13" spans="1:9" ht="46.75" customHeight="1" x14ac:dyDescent="0.3">
      <c r="A13" s="90"/>
      <c r="B13" s="90"/>
      <c r="C13" s="92"/>
      <c r="D13" s="1" t="s">
        <v>11</v>
      </c>
      <c r="E13" s="2" t="s">
        <v>12</v>
      </c>
      <c r="F13" s="3" t="s">
        <v>13</v>
      </c>
      <c r="G13" s="98"/>
      <c r="H13" s="99"/>
    </row>
    <row r="14" spans="1:9" ht="17.25" customHeight="1" x14ac:dyDescent="0.3">
      <c r="A14" s="76" t="s">
        <v>25</v>
      </c>
      <c r="B14" s="109" t="s">
        <v>14</v>
      </c>
      <c r="C14" s="54" t="s">
        <v>26</v>
      </c>
      <c r="D14" s="5"/>
      <c r="E14" s="6" t="s">
        <v>32</v>
      </c>
      <c r="F14" s="60" t="s">
        <v>31</v>
      </c>
      <c r="G14" s="82" t="s">
        <v>15</v>
      </c>
      <c r="H14" s="83"/>
    </row>
    <row r="15" spans="1:9" ht="17.25" customHeight="1" x14ac:dyDescent="0.3">
      <c r="A15" s="77"/>
      <c r="B15" s="61"/>
      <c r="C15" s="55" t="s">
        <v>27</v>
      </c>
      <c r="D15" s="5"/>
      <c r="E15" s="6">
        <v>42.3</v>
      </c>
      <c r="F15" s="61"/>
      <c r="G15" s="84"/>
      <c r="H15" s="85"/>
    </row>
    <row r="16" spans="1:9" ht="17.25" customHeight="1" x14ac:dyDescent="0.3">
      <c r="A16" s="77"/>
      <c r="B16" s="61"/>
      <c r="C16" s="55" t="s">
        <v>28</v>
      </c>
      <c r="D16" s="5"/>
      <c r="E16" s="6">
        <v>21</v>
      </c>
      <c r="F16" s="61"/>
      <c r="G16" s="84"/>
      <c r="H16" s="85"/>
    </row>
    <row r="17" spans="1:19" ht="17.25" customHeight="1" x14ac:dyDescent="0.3">
      <c r="A17" s="77"/>
      <c r="B17" s="61"/>
      <c r="C17" s="55" t="s">
        <v>29</v>
      </c>
      <c r="D17" s="5"/>
      <c r="E17" s="6">
        <v>17.100000000000001</v>
      </c>
      <c r="F17" s="61"/>
      <c r="G17" s="84"/>
      <c r="H17" s="85"/>
    </row>
    <row r="18" spans="1:19" ht="17.25" customHeight="1" x14ac:dyDescent="0.3">
      <c r="A18" s="77"/>
      <c r="B18" s="61"/>
      <c r="C18" s="54" t="s">
        <v>30</v>
      </c>
      <c r="D18" s="5"/>
      <c r="E18" s="6">
        <v>17.8</v>
      </c>
      <c r="F18" s="61"/>
      <c r="G18" s="84"/>
      <c r="H18" s="85"/>
    </row>
    <row r="19" spans="1:19" ht="17.25" customHeight="1" x14ac:dyDescent="0.3">
      <c r="A19" s="77"/>
      <c r="B19" s="61"/>
      <c r="C19" s="52" t="s">
        <v>33</v>
      </c>
      <c r="D19" s="5"/>
      <c r="E19" s="6">
        <v>32</v>
      </c>
      <c r="F19" s="61"/>
      <c r="G19" s="84"/>
      <c r="H19" s="85"/>
    </row>
    <row r="20" spans="1:19" ht="17.25" customHeight="1" x14ac:dyDescent="0.3">
      <c r="A20" s="77"/>
      <c r="B20" s="61"/>
      <c r="C20" s="50" t="s">
        <v>34</v>
      </c>
      <c r="D20" s="5"/>
      <c r="E20" s="6">
        <v>7.9</v>
      </c>
      <c r="F20" s="61"/>
      <c r="G20" s="84"/>
      <c r="H20" s="85"/>
      <c r="K20" s="6"/>
      <c r="L20" s="6"/>
      <c r="M20" s="6"/>
      <c r="N20" s="6"/>
      <c r="O20" s="6"/>
      <c r="P20" s="8"/>
      <c r="Q20" s="6"/>
      <c r="S20" s="56"/>
    </row>
    <row r="21" spans="1:19" ht="17.25" customHeight="1" x14ac:dyDescent="0.3">
      <c r="A21" s="77"/>
      <c r="B21" s="61"/>
      <c r="C21" s="50" t="s">
        <v>35</v>
      </c>
      <c r="D21" s="5"/>
      <c r="E21" s="6">
        <v>9.1</v>
      </c>
      <c r="F21" s="61"/>
      <c r="G21" s="110"/>
      <c r="H21" s="111"/>
    </row>
    <row r="22" spans="1:19" ht="17.25" customHeight="1" x14ac:dyDescent="0.3">
      <c r="A22" s="77"/>
      <c r="B22" s="76" t="s">
        <v>62</v>
      </c>
      <c r="C22" s="48" t="s">
        <v>37</v>
      </c>
      <c r="D22" s="5"/>
      <c r="E22" s="6">
        <v>20.3</v>
      </c>
      <c r="F22" s="61"/>
      <c r="G22" s="82" t="s">
        <v>15</v>
      </c>
      <c r="H22" s="83"/>
    </row>
    <row r="23" spans="1:19" ht="17.25" customHeight="1" x14ac:dyDescent="0.3">
      <c r="A23" s="77"/>
      <c r="B23" s="77"/>
      <c r="C23" s="48" t="s">
        <v>37</v>
      </c>
      <c r="D23" s="5"/>
      <c r="E23" s="6">
        <v>18.7</v>
      </c>
      <c r="F23" s="61"/>
      <c r="G23" s="84"/>
      <c r="H23" s="85"/>
    </row>
    <row r="24" spans="1:19" ht="17.25" customHeight="1" x14ac:dyDescent="0.3">
      <c r="A24" s="77"/>
      <c r="B24" s="77"/>
      <c r="C24" s="17"/>
      <c r="D24" s="5"/>
      <c r="E24" s="37">
        <f>SUM(E14:E23)</f>
        <v>186.2</v>
      </c>
      <c r="F24" s="61"/>
      <c r="G24" s="84"/>
      <c r="H24" s="85"/>
    </row>
    <row r="25" spans="1:19" ht="17.25" customHeight="1" x14ac:dyDescent="0.3">
      <c r="A25" s="76" t="s">
        <v>25</v>
      </c>
      <c r="B25" s="118" t="s">
        <v>36</v>
      </c>
      <c r="C25" s="18" t="s">
        <v>38</v>
      </c>
      <c r="D25" s="7"/>
      <c r="E25" s="8">
        <v>22.7</v>
      </c>
      <c r="F25" s="60" t="s">
        <v>31</v>
      </c>
      <c r="G25" s="82" t="s">
        <v>40</v>
      </c>
      <c r="H25" s="83"/>
    </row>
    <row r="26" spans="1:19" ht="17.25" customHeight="1" x14ac:dyDescent="0.3">
      <c r="A26" s="77"/>
      <c r="B26" s="77"/>
      <c r="C26" s="17" t="s">
        <v>39</v>
      </c>
      <c r="D26" s="5"/>
      <c r="E26" s="6">
        <v>21.3</v>
      </c>
      <c r="F26" s="61"/>
      <c r="G26" s="84"/>
      <c r="H26" s="85"/>
    </row>
    <row r="27" spans="1:19" ht="17.25" customHeight="1" x14ac:dyDescent="0.3">
      <c r="A27" s="77"/>
      <c r="B27" s="77"/>
      <c r="C27" s="53" t="s">
        <v>65</v>
      </c>
      <c r="D27" s="5"/>
      <c r="E27" s="6">
        <v>10.26</v>
      </c>
      <c r="F27" s="61"/>
      <c r="G27" s="84"/>
      <c r="H27" s="85"/>
    </row>
    <row r="28" spans="1:19" ht="17.25" customHeight="1" x14ac:dyDescent="0.3">
      <c r="A28" s="77"/>
      <c r="B28" s="77"/>
      <c r="C28" s="48" t="s">
        <v>37</v>
      </c>
      <c r="D28" s="5"/>
      <c r="E28" s="6">
        <v>5</v>
      </c>
      <c r="F28" s="61"/>
      <c r="G28" s="35"/>
      <c r="H28" s="36" t="s">
        <v>41</v>
      </c>
    </row>
    <row r="29" spans="1:19" ht="17.25" customHeight="1" x14ac:dyDescent="0.3">
      <c r="A29" s="77"/>
      <c r="B29" s="77"/>
      <c r="C29" s="17" t="s">
        <v>42</v>
      </c>
      <c r="D29" s="5"/>
      <c r="E29" s="6">
        <v>3.6</v>
      </c>
      <c r="F29" s="61"/>
      <c r="G29" s="33"/>
      <c r="H29" s="34" t="s">
        <v>43</v>
      </c>
    </row>
    <row r="30" spans="1:19" ht="17.25" customHeight="1" x14ac:dyDescent="0.3">
      <c r="A30" s="77"/>
      <c r="B30" s="77"/>
      <c r="C30" s="17" t="s">
        <v>44</v>
      </c>
      <c r="D30" s="5"/>
      <c r="E30" s="6">
        <v>10.6</v>
      </c>
      <c r="F30" s="61"/>
      <c r="G30" s="28"/>
      <c r="H30" s="29"/>
    </row>
    <row r="31" spans="1:19" ht="17.25" customHeight="1" x14ac:dyDescent="0.3">
      <c r="A31" s="77"/>
      <c r="B31" s="77"/>
      <c r="C31" s="17" t="s">
        <v>45</v>
      </c>
      <c r="D31" s="5"/>
      <c r="E31" s="6">
        <v>10.4</v>
      </c>
      <c r="F31" s="61"/>
      <c r="G31" s="82"/>
      <c r="H31" s="83"/>
    </row>
    <row r="32" spans="1:19" ht="17.25" customHeight="1" x14ac:dyDescent="0.3">
      <c r="A32" s="77"/>
      <c r="B32" s="77"/>
      <c r="C32" s="17" t="s">
        <v>46</v>
      </c>
      <c r="D32" s="5"/>
      <c r="E32" s="6">
        <v>10.6</v>
      </c>
      <c r="F32" s="61"/>
      <c r="G32" s="84"/>
      <c r="H32" s="85"/>
    </row>
    <row r="33" spans="1:8" ht="17.25" customHeight="1" x14ac:dyDescent="0.3">
      <c r="A33" s="77"/>
      <c r="B33" s="77"/>
      <c r="C33" s="17" t="s">
        <v>47</v>
      </c>
      <c r="D33" s="5"/>
      <c r="E33" s="6">
        <v>9.8000000000000007</v>
      </c>
      <c r="F33" s="61"/>
      <c r="G33" s="84"/>
      <c r="H33" s="85"/>
    </row>
    <row r="34" spans="1:8" ht="17.25" customHeight="1" x14ac:dyDescent="0.3">
      <c r="A34" s="77"/>
      <c r="B34" s="14"/>
      <c r="C34" s="52" t="s">
        <v>33</v>
      </c>
      <c r="D34" s="5"/>
      <c r="E34" s="6">
        <v>81</v>
      </c>
      <c r="F34" s="61"/>
      <c r="G34" s="15"/>
      <c r="H34" s="16"/>
    </row>
    <row r="35" spans="1:8" ht="17.25" customHeight="1" x14ac:dyDescent="0.3">
      <c r="A35" s="77"/>
      <c r="B35" s="77"/>
      <c r="C35" s="17" t="s">
        <v>48</v>
      </c>
      <c r="D35" s="5"/>
      <c r="E35" s="6">
        <v>20.9</v>
      </c>
      <c r="F35" s="61"/>
      <c r="G35" s="64" t="s">
        <v>59</v>
      </c>
      <c r="H35" s="83"/>
    </row>
    <row r="36" spans="1:8" ht="17.25" customHeight="1" x14ac:dyDescent="0.3">
      <c r="A36" s="77"/>
      <c r="B36" s="77"/>
      <c r="C36" s="17" t="s">
        <v>49</v>
      </c>
      <c r="D36" s="5"/>
      <c r="E36" s="6">
        <v>14</v>
      </c>
      <c r="F36" s="61"/>
      <c r="G36" s="84"/>
      <c r="H36" s="85"/>
    </row>
    <row r="37" spans="1:8" ht="17.25" customHeight="1" x14ac:dyDescent="0.3">
      <c r="A37" s="76"/>
      <c r="B37" s="77"/>
      <c r="C37" s="17" t="s">
        <v>50</v>
      </c>
      <c r="D37" s="5"/>
      <c r="E37" s="6">
        <v>13.8</v>
      </c>
      <c r="F37" s="60"/>
      <c r="G37" s="84"/>
      <c r="H37" s="85"/>
    </row>
    <row r="38" spans="1:8" ht="17.25" customHeight="1" x14ac:dyDescent="0.3">
      <c r="A38" s="117"/>
      <c r="B38" s="14"/>
      <c r="C38" s="17" t="s">
        <v>51</v>
      </c>
      <c r="D38" s="5"/>
      <c r="E38" s="6">
        <v>10.7</v>
      </c>
      <c r="F38" s="61"/>
      <c r="G38" s="15"/>
      <c r="H38" s="119" t="s">
        <v>60</v>
      </c>
    </row>
    <row r="39" spans="1:8" ht="17.25" customHeight="1" x14ac:dyDescent="0.3">
      <c r="A39" s="117"/>
      <c r="B39" s="14"/>
      <c r="C39" s="17" t="s">
        <v>52</v>
      </c>
      <c r="D39" s="5"/>
      <c r="E39" s="6">
        <v>10.6</v>
      </c>
      <c r="F39" s="61"/>
      <c r="G39" s="15"/>
      <c r="H39" s="67"/>
    </row>
    <row r="40" spans="1:8" ht="17.25" customHeight="1" x14ac:dyDescent="0.3">
      <c r="A40" s="117"/>
      <c r="B40" s="14"/>
      <c r="C40" s="17" t="s">
        <v>53</v>
      </c>
      <c r="D40" s="5"/>
      <c r="E40" s="6">
        <v>10.199999999999999</v>
      </c>
      <c r="F40" s="61"/>
      <c r="G40" s="15"/>
      <c r="H40" s="67"/>
    </row>
    <row r="41" spans="1:8" ht="17.25" customHeight="1" x14ac:dyDescent="0.3">
      <c r="A41" s="117"/>
      <c r="B41" s="14"/>
      <c r="C41" s="17" t="s">
        <v>54</v>
      </c>
      <c r="D41" s="5"/>
      <c r="E41" s="6">
        <v>10.6</v>
      </c>
      <c r="F41" s="61"/>
      <c r="G41" s="15"/>
      <c r="H41" s="16"/>
    </row>
    <row r="42" spans="1:8" ht="17.25" customHeight="1" x14ac:dyDescent="0.3">
      <c r="A42" s="117"/>
      <c r="B42" s="14"/>
      <c r="C42" s="17" t="s">
        <v>55</v>
      </c>
      <c r="D42" s="5"/>
      <c r="E42" s="6">
        <v>21.7</v>
      </c>
      <c r="F42" s="61"/>
      <c r="G42" s="15"/>
      <c r="H42" s="16"/>
    </row>
    <row r="43" spans="1:8" ht="17.25" customHeight="1" x14ac:dyDescent="0.3">
      <c r="A43" s="117"/>
      <c r="B43" s="14"/>
      <c r="C43" s="53" t="s">
        <v>64</v>
      </c>
      <c r="D43" s="5"/>
      <c r="E43" s="6">
        <v>8</v>
      </c>
      <c r="F43" s="61"/>
      <c r="G43" s="15"/>
      <c r="H43" s="16"/>
    </row>
    <row r="44" spans="1:8" ht="17.25" customHeight="1" x14ac:dyDescent="0.3">
      <c r="A44" s="117"/>
      <c r="B44" s="14"/>
      <c r="C44" s="17" t="s">
        <v>56</v>
      </c>
      <c r="D44" s="5"/>
      <c r="E44" s="6">
        <v>21.2</v>
      </c>
      <c r="F44" s="61"/>
      <c r="G44" s="15"/>
      <c r="H44" s="16"/>
    </row>
    <row r="45" spans="1:8" ht="17.25" customHeight="1" x14ac:dyDescent="0.3">
      <c r="A45" s="117"/>
      <c r="B45" s="14"/>
      <c r="C45" s="17" t="s">
        <v>57</v>
      </c>
      <c r="D45" s="5"/>
      <c r="E45" s="6">
        <v>10.3</v>
      </c>
      <c r="F45" s="61"/>
      <c r="G45" s="15"/>
      <c r="H45" s="16"/>
    </row>
    <row r="46" spans="1:8" ht="17.25" customHeight="1" x14ac:dyDescent="0.3">
      <c r="A46" s="117"/>
      <c r="B46" s="14"/>
      <c r="C46" s="17" t="s">
        <v>58</v>
      </c>
      <c r="D46" s="5"/>
      <c r="E46" s="6">
        <v>10.4</v>
      </c>
      <c r="F46" s="61"/>
      <c r="G46" s="15"/>
      <c r="H46" s="16"/>
    </row>
    <row r="47" spans="1:8" ht="17.25" customHeight="1" x14ac:dyDescent="0.3">
      <c r="A47" s="117"/>
      <c r="B47" s="14"/>
      <c r="C47" s="17" t="s">
        <v>48</v>
      </c>
      <c r="D47" s="5"/>
      <c r="E47" s="6">
        <v>21</v>
      </c>
      <c r="F47" s="61"/>
      <c r="G47" s="15"/>
      <c r="H47" s="16"/>
    </row>
    <row r="48" spans="1:8" ht="17.25" customHeight="1" x14ac:dyDescent="0.3">
      <c r="A48" s="77"/>
      <c r="B48" s="77"/>
      <c r="C48" s="49" t="s">
        <v>17</v>
      </c>
      <c r="D48" s="5"/>
      <c r="E48" s="6">
        <v>6.6</v>
      </c>
      <c r="F48" s="20"/>
      <c r="G48" s="78" t="s">
        <v>16</v>
      </c>
      <c r="H48" s="79"/>
    </row>
    <row r="49" spans="1:8" ht="17.25" customHeight="1" x14ac:dyDescent="0.3">
      <c r="A49" s="77"/>
      <c r="B49" s="77"/>
      <c r="C49" s="17"/>
      <c r="D49" s="5"/>
      <c r="E49" s="37">
        <f>SUM(E25:E48)</f>
        <v>375.26</v>
      </c>
      <c r="F49" s="38"/>
      <c r="G49" s="21"/>
      <c r="H49" s="22"/>
    </row>
    <row r="50" spans="1:8" ht="17.25" customHeight="1" x14ac:dyDescent="0.3">
      <c r="A50" s="77"/>
      <c r="B50" s="77"/>
      <c r="C50" s="4"/>
      <c r="D50" s="5"/>
      <c r="E50" s="6"/>
      <c r="F50" s="20"/>
      <c r="G50" s="78"/>
      <c r="H50" s="79"/>
    </row>
    <row r="51" spans="1:8" ht="17.25" customHeight="1" x14ac:dyDescent="0.3">
      <c r="A51" s="57"/>
      <c r="B51" s="58"/>
      <c r="C51" s="9" t="s">
        <v>18</v>
      </c>
      <c r="D51" s="12"/>
      <c r="E51" s="10">
        <f>E24+E49</f>
        <v>561.46</v>
      </c>
      <c r="F51" s="59"/>
      <c r="G51" s="57"/>
      <c r="H51" s="57"/>
    </row>
    <row r="52" spans="1:8" ht="17.25" customHeight="1" x14ac:dyDescent="0.3">
      <c r="A52" s="31"/>
      <c r="B52" s="31"/>
      <c r="C52" s="32"/>
      <c r="D52" s="31"/>
      <c r="E52" s="39"/>
      <c r="F52" s="31"/>
      <c r="G52" s="31"/>
      <c r="H52" s="31"/>
    </row>
    <row r="53" spans="1:8" ht="17.25" customHeight="1" x14ac:dyDescent="0.3">
      <c r="A53" s="89" t="s">
        <v>6</v>
      </c>
      <c r="B53" s="89" t="s">
        <v>7</v>
      </c>
      <c r="C53" s="91" t="s">
        <v>8</v>
      </c>
      <c r="D53" s="93" t="s">
        <v>9</v>
      </c>
      <c r="E53" s="94"/>
      <c r="F53" s="95"/>
      <c r="G53" s="96" t="s">
        <v>10</v>
      </c>
      <c r="H53" s="97"/>
    </row>
    <row r="54" spans="1:8" ht="46.75" customHeight="1" x14ac:dyDescent="0.3">
      <c r="A54" s="90"/>
      <c r="B54" s="90"/>
      <c r="C54" s="92"/>
      <c r="D54" s="1" t="s">
        <v>11</v>
      </c>
      <c r="E54" s="2" t="s">
        <v>12</v>
      </c>
      <c r="F54" s="3" t="s">
        <v>13</v>
      </c>
      <c r="G54" s="98"/>
      <c r="H54" s="99"/>
    </row>
    <row r="55" spans="1:8" ht="17.25" customHeight="1" x14ac:dyDescent="0.3">
      <c r="A55" s="80" t="s">
        <v>25</v>
      </c>
      <c r="B55" s="60" t="s">
        <v>63</v>
      </c>
      <c r="C55" s="17" t="s">
        <v>66</v>
      </c>
      <c r="D55" s="5"/>
      <c r="E55" s="6">
        <v>50.5</v>
      </c>
      <c r="F55" s="60" t="s">
        <v>31</v>
      </c>
      <c r="G55" s="82" t="s">
        <v>15</v>
      </c>
      <c r="H55" s="83"/>
    </row>
    <row r="56" spans="1:8" ht="17.25" customHeight="1" x14ac:dyDescent="0.3">
      <c r="A56" s="81"/>
      <c r="B56" s="61"/>
      <c r="C56" s="17" t="s">
        <v>67</v>
      </c>
      <c r="D56" s="5"/>
      <c r="E56" s="6">
        <v>13.7</v>
      </c>
      <c r="F56" s="61"/>
      <c r="G56" s="84"/>
      <c r="H56" s="85"/>
    </row>
    <row r="57" spans="1:8" ht="17.25" customHeight="1" x14ac:dyDescent="0.3">
      <c r="A57" s="81"/>
      <c r="B57" s="61"/>
      <c r="C57" s="17" t="s">
        <v>68</v>
      </c>
      <c r="D57" s="5"/>
      <c r="E57" s="6">
        <v>4.5</v>
      </c>
      <c r="F57" s="61"/>
      <c r="G57" s="84"/>
      <c r="H57" s="85"/>
    </row>
    <row r="58" spans="1:8" ht="17.25" customHeight="1" x14ac:dyDescent="0.3">
      <c r="A58" s="81"/>
      <c r="B58" s="61"/>
      <c r="C58" s="17" t="s">
        <v>69</v>
      </c>
      <c r="D58" s="5"/>
      <c r="E58" s="6">
        <v>6.6</v>
      </c>
      <c r="F58" s="61"/>
      <c r="G58" s="84"/>
      <c r="H58" s="85"/>
    </row>
    <row r="59" spans="1:8" ht="17.25" customHeight="1" x14ac:dyDescent="0.3">
      <c r="A59" s="81"/>
      <c r="B59" s="61"/>
      <c r="C59" s="17" t="s">
        <v>69</v>
      </c>
      <c r="D59" s="5"/>
      <c r="E59" s="6">
        <v>6.6</v>
      </c>
      <c r="F59" s="61"/>
      <c r="G59" s="84"/>
      <c r="H59" s="85"/>
    </row>
    <row r="60" spans="1:8" ht="17.25" customHeight="1" x14ac:dyDescent="0.3">
      <c r="A60" s="81"/>
      <c r="B60" s="61"/>
      <c r="C60" s="17" t="s">
        <v>33</v>
      </c>
      <c r="D60" s="5"/>
      <c r="E60" s="6">
        <v>64</v>
      </c>
      <c r="F60" s="61"/>
      <c r="G60" s="84"/>
      <c r="H60" s="85"/>
    </row>
    <row r="61" spans="1:8" ht="17.25" customHeight="1" x14ac:dyDescent="0.3">
      <c r="A61" s="81"/>
      <c r="B61" s="61"/>
      <c r="C61" s="17" t="s">
        <v>48</v>
      </c>
      <c r="D61" s="5"/>
      <c r="E61" s="6">
        <v>21.6</v>
      </c>
      <c r="F61" s="61"/>
      <c r="G61" s="84"/>
      <c r="H61" s="85"/>
    </row>
    <row r="62" spans="1:8" ht="17.25" customHeight="1" x14ac:dyDescent="0.3">
      <c r="A62" s="81"/>
      <c r="B62" s="61"/>
      <c r="C62" s="17" t="s">
        <v>70</v>
      </c>
      <c r="D62" s="5"/>
      <c r="E62" s="6">
        <v>9.1</v>
      </c>
      <c r="F62" s="61"/>
      <c r="G62" s="84"/>
      <c r="H62" s="85"/>
    </row>
    <row r="63" spans="1:8" ht="17.25" customHeight="1" x14ac:dyDescent="0.3">
      <c r="A63" s="81"/>
      <c r="B63" s="62"/>
      <c r="C63" s="17" t="s">
        <v>71</v>
      </c>
      <c r="D63" s="5"/>
      <c r="E63" s="6">
        <v>20.3</v>
      </c>
      <c r="F63" s="61"/>
      <c r="G63" s="23"/>
      <c r="H63" s="24"/>
    </row>
    <row r="64" spans="1:8" ht="17.25" customHeight="1" x14ac:dyDescent="0.3">
      <c r="A64" s="81"/>
      <c r="B64" s="62"/>
      <c r="C64" s="48" t="s">
        <v>37</v>
      </c>
      <c r="D64" s="5"/>
      <c r="E64" s="6">
        <v>13.6</v>
      </c>
      <c r="F64" s="61"/>
      <c r="G64" s="40"/>
      <c r="H64" s="41" t="s">
        <v>41</v>
      </c>
    </row>
    <row r="65" spans="1:8" ht="17.25" customHeight="1" x14ac:dyDescent="0.3">
      <c r="A65" s="81"/>
      <c r="B65" s="62"/>
      <c r="C65" s="17" t="s">
        <v>72</v>
      </c>
      <c r="D65" s="5"/>
      <c r="E65" s="6">
        <v>13.9</v>
      </c>
      <c r="F65" s="61"/>
      <c r="G65" s="64" t="s">
        <v>59</v>
      </c>
      <c r="H65" s="65"/>
    </row>
    <row r="66" spans="1:8" ht="17.25" customHeight="1" x14ac:dyDescent="0.3">
      <c r="A66" s="81"/>
      <c r="B66" s="62"/>
      <c r="C66" s="17" t="s">
        <v>73</v>
      </c>
      <c r="D66" s="5"/>
      <c r="E66" s="6">
        <v>20</v>
      </c>
      <c r="F66" s="61"/>
      <c r="G66" s="66"/>
      <c r="H66" s="67"/>
    </row>
    <row r="67" spans="1:8" ht="17.25" customHeight="1" x14ac:dyDescent="0.3">
      <c r="A67" s="81"/>
      <c r="B67" s="62"/>
      <c r="C67" s="17" t="s">
        <v>74</v>
      </c>
      <c r="D67" s="5"/>
      <c r="E67" s="6">
        <v>14.3</v>
      </c>
      <c r="F67" s="61"/>
      <c r="G67" s="68"/>
      <c r="H67" s="69"/>
    </row>
    <row r="68" spans="1:8" ht="17.25" customHeight="1" x14ac:dyDescent="0.3">
      <c r="A68" s="81"/>
      <c r="B68" s="62"/>
      <c r="C68" s="48" t="s">
        <v>37</v>
      </c>
      <c r="D68" s="5"/>
      <c r="E68" s="6">
        <v>6.8</v>
      </c>
      <c r="F68" s="61"/>
      <c r="G68" s="15"/>
      <c r="H68" s="30" t="s">
        <v>41</v>
      </c>
    </row>
    <row r="69" spans="1:8" ht="17.25" customHeight="1" x14ac:dyDescent="0.3">
      <c r="A69" s="81"/>
      <c r="B69" s="62"/>
      <c r="C69" s="48" t="s">
        <v>37</v>
      </c>
      <c r="D69" s="5"/>
      <c r="E69" s="6">
        <v>11.4</v>
      </c>
      <c r="F69" s="61"/>
      <c r="G69" s="23"/>
      <c r="H69" s="42" t="s">
        <v>41</v>
      </c>
    </row>
    <row r="70" spans="1:8" ht="17.25" customHeight="1" x14ac:dyDescent="0.3">
      <c r="A70" s="81"/>
      <c r="B70" s="62"/>
      <c r="C70" s="51" t="s">
        <v>75</v>
      </c>
      <c r="D70" s="5"/>
      <c r="E70" s="6">
        <v>14.3</v>
      </c>
      <c r="F70" s="61"/>
      <c r="G70" s="15"/>
      <c r="H70" s="30" t="s">
        <v>43</v>
      </c>
    </row>
    <row r="71" spans="1:8" ht="17.25" customHeight="1" x14ac:dyDescent="0.3">
      <c r="A71" s="81"/>
      <c r="B71" s="62"/>
      <c r="C71" s="51" t="s">
        <v>76</v>
      </c>
      <c r="D71" s="5"/>
      <c r="E71" s="6">
        <v>7.5</v>
      </c>
      <c r="F71" s="61"/>
      <c r="G71" s="15"/>
      <c r="H71" s="30" t="s">
        <v>43</v>
      </c>
    </row>
    <row r="72" spans="1:8" ht="17.25" customHeight="1" x14ac:dyDescent="0.3">
      <c r="A72" s="81"/>
      <c r="B72" s="63"/>
      <c r="C72" s="17"/>
      <c r="D72" s="5"/>
      <c r="E72" s="37">
        <f>SUM(E55:E71)</f>
        <v>298.7</v>
      </c>
      <c r="F72" s="61"/>
      <c r="G72" s="15"/>
      <c r="H72" s="16"/>
    </row>
    <row r="73" spans="1:8" ht="17.25" customHeight="1" x14ac:dyDescent="0.3">
      <c r="A73" s="76" t="s">
        <v>25</v>
      </c>
      <c r="B73" s="118" t="s">
        <v>77</v>
      </c>
      <c r="C73" s="18" t="s">
        <v>78</v>
      </c>
      <c r="D73" s="7"/>
      <c r="E73" s="8">
        <v>21.4</v>
      </c>
      <c r="F73" s="60" t="s">
        <v>24</v>
      </c>
      <c r="G73" s="21"/>
      <c r="H73" s="43" t="s">
        <v>59</v>
      </c>
    </row>
    <row r="74" spans="1:8" ht="17.25" customHeight="1" x14ac:dyDescent="0.3">
      <c r="A74" s="77"/>
      <c r="B74" s="77"/>
      <c r="C74" s="17" t="s">
        <v>79</v>
      </c>
      <c r="D74" s="5"/>
      <c r="E74" s="6">
        <v>14.3</v>
      </c>
      <c r="F74" s="75"/>
      <c r="G74" s="64" t="s">
        <v>59</v>
      </c>
      <c r="H74" s="70"/>
    </row>
    <row r="75" spans="1:8" ht="17.25" customHeight="1" x14ac:dyDescent="0.3">
      <c r="A75" s="77"/>
      <c r="B75" s="77"/>
      <c r="C75" s="17" t="s">
        <v>37</v>
      </c>
      <c r="D75" s="5"/>
      <c r="E75" s="6">
        <v>5.9</v>
      </c>
      <c r="F75" s="75"/>
      <c r="G75" s="71"/>
      <c r="H75" s="72"/>
    </row>
    <row r="76" spans="1:8" ht="17.25" customHeight="1" x14ac:dyDescent="0.3">
      <c r="A76" s="77"/>
      <c r="B76" s="77"/>
      <c r="C76" s="17" t="s">
        <v>37</v>
      </c>
      <c r="D76" s="5"/>
      <c r="E76" s="6">
        <v>7.2</v>
      </c>
      <c r="F76" s="75"/>
      <c r="G76" s="71"/>
      <c r="H76" s="72"/>
    </row>
    <row r="77" spans="1:8" ht="17.25" customHeight="1" x14ac:dyDescent="0.3">
      <c r="A77" s="77"/>
      <c r="B77" s="77" t="s">
        <v>80</v>
      </c>
      <c r="C77" s="17" t="s">
        <v>79</v>
      </c>
      <c r="D77" s="5"/>
      <c r="E77" s="6">
        <v>18.100000000000001</v>
      </c>
      <c r="F77" s="75"/>
      <c r="G77" s="71"/>
      <c r="H77" s="72"/>
    </row>
    <row r="78" spans="1:8" ht="17.25" customHeight="1" x14ac:dyDescent="0.3">
      <c r="A78" s="77"/>
      <c r="B78" s="77"/>
      <c r="C78" s="17" t="s">
        <v>79</v>
      </c>
      <c r="D78" s="5"/>
      <c r="E78" s="6">
        <v>14.3</v>
      </c>
      <c r="F78" s="75"/>
      <c r="G78" s="71"/>
      <c r="H78" s="72"/>
    </row>
    <row r="79" spans="1:8" ht="17.25" customHeight="1" x14ac:dyDescent="0.3">
      <c r="A79" s="77"/>
      <c r="B79" s="77"/>
      <c r="C79" s="17" t="s">
        <v>37</v>
      </c>
      <c r="D79" s="5"/>
      <c r="E79" s="6">
        <v>6.8</v>
      </c>
      <c r="F79" s="75"/>
      <c r="G79" s="71"/>
      <c r="H79" s="72"/>
    </row>
    <row r="80" spans="1:8" ht="17.25" customHeight="1" x14ac:dyDescent="0.3">
      <c r="A80" s="77"/>
      <c r="B80" s="77"/>
      <c r="C80" s="17" t="s">
        <v>37</v>
      </c>
      <c r="D80" s="5"/>
      <c r="E80" s="6">
        <v>7.1</v>
      </c>
      <c r="F80" s="75"/>
      <c r="G80" s="73"/>
      <c r="H80" s="74"/>
    </row>
    <row r="81" spans="1:8" ht="17.25" customHeight="1" x14ac:dyDescent="0.3">
      <c r="A81" s="77"/>
      <c r="B81" s="86"/>
      <c r="C81" s="17"/>
      <c r="D81" s="5"/>
      <c r="E81" s="37">
        <f>SUM(E73:E80)</f>
        <v>95.1</v>
      </c>
      <c r="F81" s="20"/>
      <c r="G81" s="15"/>
      <c r="H81" s="16"/>
    </row>
    <row r="82" spans="1:8" ht="17.25" customHeight="1" x14ac:dyDescent="0.3">
      <c r="A82" s="14"/>
      <c r="B82" s="14"/>
      <c r="C82" s="4"/>
      <c r="D82" s="5"/>
      <c r="E82" s="6"/>
      <c r="F82" s="20"/>
      <c r="G82" s="78"/>
      <c r="H82" s="79"/>
    </row>
    <row r="83" spans="1:8" ht="17.25" customHeight="1" x14ac:dyDescent="0.3">
      <c r="A83" s="57"/>
      <c r="B83" s="58"/>
      <c r="C83" s="45" t="s">
        <v>81</v>
      </c>
      <c r="D83" s="12"/>
      <c r="E83" s="10">
        <f>E72+E81</f>
        <v>393.79999999999995</v>
      </c>
      <c r="F83" s="59"/>
      <c r="G83" s="57"/>
      <c r="H83" s="57"/>
    </row>
    <row r="84" spans="1:8" ht="17.25" customHeight="1" x14ac:dyDescent="0.3">
      <c r="A84" s="31"/>
      <c r="B84" s="31"/>
      <c r="C84" s="32"/>
      <c r="D84" s="31"/>
      <c r="E84" s="39"/>
      <c r="F84" s="31"/>
      <c r="G84" s="31"/>
      <c r="H84" s="31"/>
    </row>
    <row r="85" spans="1:8" ht="17.25" customHeight="1" x14ac:dyDescent="0.3">
      <c r="A85" s="31"/>
      <c r="B85" s="31"/>
      <c r="C85" s="32"/>
      <c r="D85" s="31"/>
      <c r="E85" s="39"/>
      <c r="F85" s="31"/>
      <c r="G85" s="31"/>
      <c r="H85" s="31"/>
    </row>
    <row r="86" spans="1:8" ht="15.75" customHeight="1" x14ac:dyDescent="0.3">
      <c r="A86" s="112"/>
      <c r="B86" s="112"/>
      <c r="C86" s="112"/>
      <c r="D86" s="112"/>
      <c r="E86" s="112"/>
      <c r="F86" s="112"/>
      <c r="G86" s="112"/>
      <c r="H86" s="112"/>
    </row>
    <row r="87" spans="1:8" ht="15.75" customHeight="1" x14ac:dyDescent="0.3">
      <c r="A87" s="112"/>
      <c r="B87" s="112"/>
      <c r="C87" s="112"/>
      <c r="D87" s="112"/>
      <c r="E87" s="112"/>
      <c r="F87" s="112"/>
      <c r="G87" s="112"/>
      <c r="H87" s="112"/>
    </row>
    <row r="88" spans="1:8" ht="17.899999999999999" customHeight="1" x14ac:dyDescent="0.3">
      <c r="A88" s="113" t="s">
        <v>19</v>
      </c>
      <c r="B88" s="113"/>
      <c r="C88" s="113"/>
      <c r="D88" s="114"/>
      <c r="E88" s="10">
        <f>+E51+E83+'Avrillé Bat Aile Est'!E53</f>
        <v>1983.76</v>
      </c>
      <c r="F88" s="115" t="s">
        <v>20</v>
      </c>
      <c r="G88" s="116"/>
      <c r="H88" s="116"/>
    </row>
  </sheetData>
  <mergeCells count="62">
    <mergeCell ref="A87:H87"/>
    <mergeCell ref="A88:D88"/>
    <mergeCell ref="F88:H88"/>
    <mergeCell ref="A25:A36"/>
    <mergeCell ref="A37:A50"/>
    <mergeCell ref="B25:B27"/>
    <mergeCell ref="B28:B30"/>
    <mergeCell ref="B31:B33"/>
    <mergeCell ref="G31:H33"/>
    <mergeCell ref="G35:H37"/>
    <mergeCell ref="G48:H48"/>
    <mergeCell ref="H38:H40"/>
    <mergeCell ref="G25:H27"/>
    <mergeCell ref="A86:H86"/>
    <mergeCell ref="B73:B76"/>
    <mergeCell ref="B77:B79"/>
    <mergeCell ref="G50:H50"/>
    <mergeCell ref="A51:B51"/>
    <mergeCell ref="F51:H51"/>
    <mergeCell ref="B35:B37"/>
    <mergeCell ref="B48:B50"/>
    <mergeCell ref="A10:I10"/>
    <mergeCell ref="A11:I11"/>
    <mergeCell ref="A14:A24"/>
    <mergeCell ref="B14:B21"/>
    <mergeCell ref="F14:F24"/>
    <mergeCell ref="G14:H21"/>
    <mergeCell ref="B22:B24"/>
    <mergeCell ref="G22:H24"/>
    <mergeCell ref="A1:G1"/>
    <mergeCell ref="A2:I2"/>
    <mergeCell ref="A3:I3"/>
    <mergeCell ref="A4:I4"/>
    <mergeCell ref="A5:I5"/>
    <mergeCell ref="A6:I6"/>
    <mergeCell ref="F25:F36"/>
    <mergeCell ref="F37:F47"/>
    <mergeCell ref="A53:A54"/>
    <mergeCell ref="B53:B54"/>
    <mergeCell ref="C53:C54"/>
    <mergeCell ref="D53:F53"/>
    <mergeCell ref="G53:H54"/>
    <mergeCell ref="A12:A13"/>
    <mergeCell ref="B12:B13"/>
    <mergeCell ref="C12:C13"/>
    <mergeCell ref="D12:F12"/>
    <mergeCell ref="G12:H13"/>
    <mergeCell ref="A7:I7"/>
    <mergeCell ref="A8:I8"/>
    <mergeCell ref="A9:I9"/>
    <mergeCell ref="A83:B83"/>
    <mergeCell ref="F83:H83"/>
    <mergeCell ref="B55:B72"/>
    <mergeCell ref="G65:H67"/>
    <mergeCell ref="G74:H80"/>
    <mergeCell ref="F73:F80"/>
    <mergeCell ref="A73:A81"/>
    <mergeCell ref="G82:H82"/>
    <mergeCell ref="A55:A72"/>
    <mergeCell ref="F55:F72"/>
    <mergeCell ref="G55:H62"/>
    <mergeCell ref="B80:B8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517AB-8DF4-44A1-90AB-B43DFC41EBCF}">
  <dimension ref="A1:I54"/>
  <sheetViews>
    <sheetView topLeftCell="A36" zoomScale="90" zoomScaleNormal="90" workbookViewId="0">
      <selection activeCell="A3" sqref="A3:I3"/>
    </sheetView>
  </sheetViews>
  <sheetFormatPr baseColWidth="10" defaultColWidth="8.796875" defaultRowHeight="13" x14ac:dyDescent="0.3"/>
  <cols>
    <col min="1" max="1" width="19.296875" customWidth="1"/>
    <col min="2" max="2" width="12.796875" customWidth="1"/>
    <col min="3" max="3" width="29.296875" customWidth="1"/>
    <col min="4" max="5" width="12.796875" customWidth="1"/>
    <col min="6" max="6" width="17.796875" customWidth="1"/>
    <col min="7" max="7" width="2.5" customWidth="1"/>
    <col min="8" max="8" width="15.296875" customWidth="1"/>
    <col min="9" max="9" width="2.69921875" customWidth="1"/>
  </cols>
  <sheetData>
    <row r="1" spans="1:9" ht="39" customHeight="1" x14ac:dyDescent="0.3">
      <c r="A1" s="101" t="s">
        <v>110</v>
      </c>
      <c r="B1" s="102"/>
      <c r="C1" s="102"/>
      <c r="D1" s="102"/>
      <c r="E1" s="102"/>
      <c r="F1" s="102"/>
      <c r="G1" s="103"/>
    </row>
    <row r="2" spans="1:9" ht="34.5" customHeight="1" x14ac:dyDescent="0.3">
      <c r="A2" s="104" t="s">
        <v>111</v>
      </c>
      <c r="B2" s="88"/>
      <c r="C2" s="88"/>
      <c r="D2" s="88"/>
      <c r="E2" s="88"/>
      <c r="F2" s="88"/>
      <c r="G2" s="88"/>
      <c r="H2" s="88"/>
      <c r="I2" s="88"/>
    </row>
    <row r="3" spans="1:9" ht="44.9" customHeight="1" x14ac:dyDescent="0.3">
      <c r="A3" s="105" t="s">
        <v>112</v>
      </c>
      <c r="B3" s="106"/>
      <c r="C3" s="106"/>
      <c r="D3" s="106"/>
      <c r="E3" s="106"/>
      <c r="F3" s="106"/>
      <c r="G3" s="106"/>
      <c r="H3" s="106"/>
      <c r="I3" s="106"/>
    </row>
    <row r="4" spans="1:9" ht="45" customHeight="1" x14ac:dyDescent="0.3">
      <c r="A4" s="100" t="s">
        <v>0</v>
      </c>
      <c r="B4" s="100"/>
      <c r="C4" s="100"/>
      <c r="D4" s="100"/>
      <c r="E4" s="100"/>
      <c r="F4" s="100"/>
      <c r="G4" s="100"/>
      <c r="H4" s="100"/>
      <c r="I4" s="100"/>
    </row>
    <row r="5" spans="1:9" ht="29.9" customHeight="1" x14ac:dyDescent="0.3">
      <c r="A5" s="100" t="s">
        <v>1</v>
      </c>
      <c r="B5" s="100"/>
      <c r="C5" s="100"/>
      <c r="D5" s="100"/>
      <c r="E5" s="100"/>
      <c r="F5" s="100"/>
      <c r="G5" s="100"/>
      <c r="H5" s="100"/>
      <c r="I5" s="100"/>
    </row>
    <row r="6" spans="1:9" ht="51.75" customHeight="1" x14ac:dyDescent="0.3">
      <c r="A6" s="87" t="s">
        <v>113</v>
      </c>
      <c r="B6" s="88"/>
      <c r="C6" s="88"/>
      <c r="D6" s="88"/>
      <c r="E6" s="88"/>
      <c r="F6" s="88"/>
      <c r="G6" s="88"/>
      <c r="H6" s="88"/>
      <c r="I6" s="88"/>
    </row>
    <row r="7" spans="1:9" ht="17.25" customHeight="1" x14ac:dyDescent="0.3">
      <c r="A7" s="100" t="s">
        <v>2</v>
      </c>
      <c r="B7" s="100"/>
      <c r="C7" s="100"/>
      <c r="D7" s="100"/>
      <c r="E7" s="100"/>
      <c r="F7" s="100"/>
      <c r="G7" s="100"/>
      <c r="H7" s="100"/>
      <c r="I7" s="100"/>
    </row>
    <row r="8" spans="1:9" ht="29.9" customHeight="1" x14ac:dyDescent="0.3">
      <c r="A8" s="100" t="s">
        <v>3</v>
      </c>
      <c r="B8" s="100"/>
      <c r="C8" s="100"/>
      <c r="D8" s="100"/>
      <c r="E8" s="100"/>
      <c r="F8" s="100"/>
      <c r="G8" s="100"/>
      <c r="H8" s="100"/>
      <c r="I8" s="100"/>
    </row>
    <row r="9" spans="1:9" ht="29.9" customHeight="1" x14ac:dyDescent="0.3">
      <c r="A9" s="100" t="s">
        <v>4</v>
      </c>
      <c r="B9" s="100"/>
      <c r="C9" s="100"/>
      <c r="D9" s="100"/>
      <c r="E9" s="100"/>
      <c r="F9" s="100"/>
      <c r="G9" s="100"/>
      <c r="H9" s="100"/>
      <c r="I9" s="100"/>
    </row>
    <row r="10" spans="1:9" ht="29.9" customHeight="1" x14ac:dyDescent="0.3">
      <c r="A10" s="100" t="s">
        <v>5</v>
      </c>
      <c r="B10" s="100"/>
      <c r="C10" s="100"/>
      <c r="D10" s="100"/>
      <c r="E10" s="100"/>
      <c r="F10" s="100"/>
      <c r="G10" s="100"/>
      <c r="H10" s="100"/>
      <c r="I10" s="100"/>
    </row>
    <row r="11" spans="1:9" ht="17.25" customHeight="1" x14ac:dyDescent="0.3">
      <c r="A11" s="107" t="s">
        <v>61</v>
      </c>
      <c r="B11" s="108"/>
      <c r="C11" s="108"/>
      <c r="D11" s="108"/>
      <c r="E11" s="108"/>
      <c r="F11" s="108"/>
      <c r="G11" s="108"/>
      <c r="H11" s="108"/>
      <c r="I11" s="108"/>
    </row>
    <row r="12" spans="1:9" ht="17.25" customHeight="1" x14ac:dyDescent="0.3">
      <c r="A12" s="89" t="s">
        <v>6</v>
      </c>
      <c r="B12" s="89" t="s">
        <v>7</v>
      </c>
      <c r="C12" s="91" t="s">
        <v>8</v>
      </c>
      <c r="D12" s="93" t="s">
        <v>9</v>
      </c>
      <c r="E12" s="94"/>
      <c r="F12" s="95"/>
      <c r="G12" s="96" t="s">
        <v>10</v>
      </c>
      <c r="H12" s="97"/>
    </row>
    <row r="13" spans="1:9" ht="46.75" customHeight="1" x14ac:dyDescent="0.3">
      <c r="A13" s="90"/>
      <c r="B13" s="90"/>
      <c r="C13" s="92"/>
      <c r="D13" s="1" t="s">
        <v>11</v>
      </c>
      <c r="E13" s="2" t="s">
        <v>12</v>
      </c>
      <c r="F13" s="3" t="s">
        <v>13</v>
      </c>
      <c r="G13" s="98"/>
      <c r="H13" s="99"/>
    </row>
    <row r="14" spans="1:9" ht="17.25" customHeight="1" x14ac:dyDescent="0.3">
      <c r="A14" s="76" t="s">
        <v>82</v>
      </c>
      <c r="B14" s="109" t="s">
        <v>14</v>
      </c>
      <c r="C14" s="4" t="s">
        <v>83</v>
      </c>
      <c r="D14" s="5"/>
      <c r="E14" s="6">
        <v>162</v>
      </c>
      <c r="F14" s="27" t="s">
        <v>84</v>
      </c>
      <c r="G14" s="64" t="s">
        <v>100</v>
      </c>
      <c r="H14" s="83"/>
    </row>
    <row r="15" spans="1:9" ht="17.25" customHeight="1" x14ac:dyDescent="0.3">
      <c r="A15" s="77"/>
      <c r="B15" s="61"/>
      <c r="C15" s="17" t="s">
        <v>85</v>
      </c>
      <c r="D15" s="5"/>
      <c r="E15" s="6">
        <v>30</v>
      </c>
      <c r="F15" s="46" t="s">
        <v>84</v>
      </c>
      <c r="G15" s="84"/>
      <c r="H15" s="85"/>
    </row>
    <row r="16" spans="1:9" ht="17.25" customHeight="1" x14ac:dyDescent="0.3">
      <c r="A16" s="77"/>
      <c r="B16" s="61"/>
      <c r="C16" s="17" t="s">
        <v>86</v>
      </c>
      <c r="D16" s="5"/>
      <c r="E16" s="6">
        <v>28.7</v>
      </c>
      <c r="F16" s="122" t="s">
        <v>31</v>
      </c>
      <c r="G16" s="84"/>
      <c r="H16" s="85"/>
    </row>
    <row r="17" spans="1:8" ht="17.25" customHeight="1" x14ac:dyDescent="0.3">
      <c r="A17" s="77"/>
      <c r="B17" s="61"/>
      <c r="C17" s="17" t="s">
        <v>87</v>
      </c>
      <c r="D17" s="5"/>
      <c r="E17" s="6">
        <v>10.4</v>
      </c>
      <c r="F17" s="75"/>
      <c r="G17" s="84"/>
      <c r="H17" s="85"/>
    </row>
    <row r="18" spans="1:8" ht="17.25" customHeight="1" x14ac:dyDescent="0.3">
      <c r="A18" s="77"/>
      <c r="B18" s="61"/>
      <c r="C18" s="17" t="s">
        <v>88</v>
      </c>
      <c r="D18" s="5"/>
      <c r="E18" s="6">
        <v>10.7</v>
      </c>
      <c r="F18" s="75"/>
      <c r="G18" s="84"/>
      <c r="H18" s="85"/>
    </row>
    <row r="19" spans="1:8" ht="17.25" customHeight="1" x14ac:dyDescent="0.3">
      <c r="A19" s="77"/>
      <c r="B19" s="61"/>
      <c r="C19" s="17" t="s">
        <v>69</v>
      </c>
      <c r="D19" s="5"/>
      <c r="E19" s="6">
        <v>8.4</v>
      </c>
      <c r="F19" s="75"/>
      <c r="G19" s="84"/>
      <c r="H19" s="85"/>
    </row>
    <row r="20" spans="1:8" ht="17.25" customHeight="1" x14ac:dyDescent="0.3">
      <c r="A20" s="77"/>
      <c r="B20" s="61"/>
      <c r="C20" s="17" t="s">
        <v>69</v>
      </c>
      <c r="D20" s="5"/>
      <c r="E20" s="6">
        <v>5.5</v>
      </c>
      <c r="F20" s="75"/>
      <c r="G20" s="84"/>
      <c r="H20" s="85"/>
    </row>
    <row r="21" spans="1:8" ht="17.25" customHeight="1" x14ac:dyDescent="0.3">
      <c r="A21" s="77"/>
      <c r="B21" s="61"/>
      <c r="C21" s="17" t="s">
        <v>69</v>
      </c>
      <c r="D21" s="5"/>
      <c r="E21" s="6">
        <v>5.9</v>
      </c>
      <c r="F21" s="75"/>
      <c r="G21" s="84"/>
      <c r="H21" s="85"/>
    </row>
    <row r="22" spans="1:8" ht="17.25" customHeight="1" x14ac:dyDescent="0.3">
      <c r="A22" s="77"/>
      <c r="B22" s="61"/>
      <c r="C22" s="17" t="s">
        <v>89</v>
      </c>
      <c r="D22" s="5"/>
      <c r="E22" s="6">
        <v>5.9</v>
      </c>
      <c r="F22" s="75"/>
      <c r="G22" s="84"/>
      <c r="H22" s="85"/>
    </row>
    <row r="23" spans="1:8" ht="17.25" customHeight="1" x14ac:dyDescent="0.3">
      <c r="A23" s="77"/>
      <c r="B23" s="20"/>
      <c r="C23" s="17" t="s">
        <v>68</v>
      </c>
      <c r="D23" s="5"/>
      <c r="E23" s="6">
        <v>4.3</v>
      </c>
      <c r="F23" s="75"/>
      <c r="G23" s="15"/>
      <c r="H23" s="16"/>
    </row>
    <row r="24" spans="1:8" ht="17.25" customHeight="1" x14ac:dyDescent="0.3">
      <c r="A24" s="77"/>
      <c r="B24" s="20"/>
      <c r="C24" s="17" t="s">
        <v>33</v>
      </c>
      <c r="D24" s="5"/>
      <c r="E24" s="6">
        <v>48</v>
      </c>
      <c r="F24" s="44"/>
      <c r="G24" s="15"/>
      <c r="H24" s="16"/>
    </row>
    <row r="25" spans="1:8" ht="17.25" customHeight="1" x14ac:dyDescent="0.3">
      <c r="A25" s="77"/>
      <c r="B25" s="20"/>
      <c r="C25" s="17" t="s">
        <v>90</v>
      </c>
      <c r="D25" s="5"/>
      <c r="E25" s="6">
        <v>27.6</v>
      </c>
      <c r="F25" s="44"/>
      <c r="G25" s="15"/>
      <c r="H25" s="16"/>
    </row>
    <row r="26" spans="1:8" ht="17.25" customHeight="1" x14ac:dyDescent="0.3">
      <c r="A26" s="77"/>
      <c r="B26" s="14"/>
      <c r="C26" s="17"/>
      <c r="D26" s="5"/>
      <c r="E26" s="37">
        <f>SUM(E14:E25)</f>
        <v>347.4</v>
      </c>
      <c r="F26" s="20"/>
      <c r="G26" s="84"/>
      <c r="H26" s="85"/>
    </row>
    <row r="27" spans="1:8" ht="17.25" customHeight="1" x14ac:dyDescent="0.3">
      <c r="A27" s="76" t="s">
        <v>82</v>
      </c>
      <c r="B27" s="118" t="s">
        <v>36</v>
      </c>
      <c r="C27" s="18" t="s">
        <v>91</v>
      </c>
      <c r="D27" s="7"/>
      <c r="E27" s="8">
        <v>30.6</v>
      </c>
      <c r="F27" s="60" t="s">
        <v>31</v>
      </c>
      <c r="G27" s="82" t="s">
        <v>101</v>
      </c>
      <c r="H27" s="70"/>
    </row>
    <row r="28" spans="1:8" ht="17.25" customHeight="1" x14ac:dyDescent="0.3">
      <c r="A28" s="120"/>
      <c r="B28" s="77"/>
      <c r="C28" s="17" t="s">
        <v>69</v>
      </c>
      <c r="D28" s="5"/>
      <c r="E28" s="6">
        <v>6.5</v>
      </c>
      <c r="F28" s="61"/>
      <c r="G28" s="71"/>
      <c r="H28" s="72"/>
    </row>
    <row r="29" spans="1:8" ht="17.25" customHeight="1" x14ac:dyDescent="0.3">
      <c r="A29" s="120"/>
      <c r="B29" s="77"/>
      <c r="C29" s="17" t="s">
        <v>69</v>
      </c>
      <c r="D29" s="5"/>
      <c r="E29" s="6">
        <v>7.6</v>
      </c>
      <c r="F29" s="61"/>
      <c r="G29" s="71"/>
      <c r="H29" s="72"/>
    </row>
    <row r="30" spans="1:8" ht="17.25" customHeight="1" x14ac:dyDescent="0.3">
      <c r="A30" s="120"/>
      <c r="B30" s="77"/>
      <c r="C30" s="17" t="s">
        <v>92</v>
      </c>
      <c r="D30" s="5"/>
      <c r="E30" s="6">
        <v>61.9</v>
      </c>
      <c r="F30" s="61"/>
      <c r="G30" s="71"/>
      <c r="H30" s="72"/>
    </row>
    <row r="31" spans="1:8" ht="17.25" customHeight="1" x14ac:dyDescent="0.3">
      <c r="A31" s="120"/>
      <c r="B31" s="77"/>
      <c r="C31" s="17" t="s">
        <v>93</v>
      </c>
      <c r="D31" s="5"/>
      <c r="E31" s="6">
        <v>11.5</v>
      </c>
      <c r="F31" s="61"/>
      <c r="G31" s="71"/>
      <c r="H31" s="72"/>
    </row>
    <row r="32" spans="1:8" ht="17.25" customHeight="1" x14ac:dyDescent="0.3">
      <c r="A32" s="120"/>
      <c r="B32" s="77"/>
      <c r="C32" s="17" t="s">
        <v>94</v>
      </c>
      <c r="D32" s="5"/>
      <c r="E32" s="6">
        <v>12.1</v>
      </c>
      <c r="F32" s="61"/>
      <c r="G32" s="71"/>
      <c r="H32" s="72"/>
    </row>
    <row r="33" spans="1:8" ht="17.25" customHeight="1" x14ac:dyDescent="0.3">
      <c r="A33" s="120"/>
      <c r="B33" s="77"/>
      <c r="C33" s="17" t="s">
        <v>95</v>
      </c>
      <c r="D33" s="5"/>
      <c r="E33" s="6">
        <v>29.4</v>
      </c>
      <c r="F33" s="61"/>
      <c r="G33" s="71"/>
      <c r="H33" s="72"/>
    </row>
    <row r="34" spans="1:8" ht="17.25" customHeight="1" x14ac:dyDescent="0.3">
      <c r="A34" s="120"/>
      <c r="B34" s="77"/>
      <c r="C34" s="17" t="s">
        <v>96</v>
      </c>
      <c r="D34" s="5"/>
      <c r="E34" s="6">
        <v>60.1</v>
      </c>
      <c r="F34" s="61"/>
      <c r="G34" s="71"/>
      <c r="H34" s="72"/>
    </row>
    <row r="35" spans="1:8" ht="17.25" customHeight="1" x14ac:dyDescent="0.3">
      <c r="A35" s="120"/>
      <c r="B35" s="77"/>
      <c r="C35" s="17" t="s">
        <v>97</v>
      </c>
      <c r="D35" s="5"/>
      <c r="E35" s="6">
        <v>21.8</v>
      </c>
      <c r="F35" s="61"/>
      <c r="G35" s="71"/>
      <c r="H35" s="72"/>
    </row>
    <row r="36" spans="1:8" ht="17.25" customHeight="1" x14ac:dyDescent="0.3">
      <c r="A36" s="120"/>
      <c r="B36" s="14"/>
      <c r="C36" s="17" t="s">
        <v>98</v>
      </c>
      <c r="D36" s="5"/>
      <c r="E36" s="6">
        <v>22.7</v>
      </c>
      <c r="F36" s="61"/>
      <c r="G36" s="71"/>
      <c r="H36" s="72"/>
    </row>
    <row r="37" spans="1:8" ht="17.25" customHeight="1" x14ac:dyDescent="0.3">
      <c r="A37" s="120"/>
      <c r="B37" s="14"/>
      <c r="C37" s="17" t="s">
        <v>33</v>
      </c>
      <c r="D37" s="5"/>
      <c r="E37" s="6">
        <v>78</v>
      </c>
      <c r="F37" s="61"/>
      <c r="G37" s="71"/>
      <c r="H37" s="72"/>
    </row>
    <row r="38" spans="1:8" ht="17.25" customHeight="1" x14ac:dyDescent="0.3">
      <c r="A38" s="120"/>
      <c r="B38" s="77"/>
      <c r="C38" s="17" t="s">
        <v>99</v>
      </c>
      <c r="D38" s="5"/>
      <c r="E38" s="6">
        <v>14</v>
      </c>
      <c r="F38" s="61"/>
      <c r="G38" s="73"/>
      <c r="H38" s="74"/>
    </row>
    <row r="39" spans="1:8" ht="17.25" customHeight="1" x14ac:dyDescent="0.3">
      <c r="A39" s="121"/>
      <c r="B39" s="86"/>
      <c r="C39" s="17"/>
      <c r="D39" s="5"/>
      <c r="E39" s="37">
        <f>SUM(E27:E38)</f>
        <v>356.2</v>
      </c>
      <c r="F39" s="60" t="s">
        <v>31</v>
      </c>
      <c r="G39" s="82" t="s">
        <v>101</v>
      </c>
      <c r="H39" s="70"/>
    </row>
    <row r="40" spans="1:8" ht="17.25" customHeight="1" x14ac:dyDescent="0.3">
      <c r="A40" s="76" t="s">
        <v>82</v>
      </c>
      <c r="B40" s="76" t="s">
        <v>102</v>
      </c>
      <c r="C40" s="17" t="s">
        <v>103</v>
      </c>
      <c r="D40" s="5"/>
      <c r="E40" s="6">
        <v>45.3</v>
      </c>
      <c r="F40" s="61"/>
      <c r="G40" s="71"/>
      <c r="H40" s="72"/>
    </row>
    <row r="41" spans="1:8" ht="17.25" customHeight="1" x14ac:dyDescent="0.3">
      <c r="A41" s="120"/>
      <c r="B41" s="120"/>
      <c r="C41" s="17" t="s">
        <v>104</v>
      </c>
      <c r="D41" s="5"/>
      <c r="E41" s="6">
        <v>60.6</v>
      </c>
      <c r="F41" s="61"/>
      <c r="G41" s="71"/>
      <c r="H41" s="72"/>
    </row>
    <row r="42" spans="1:8" ht="17.25" customHeight="1" x14ac:dyDescent="0.3">
      <c r="A42" s="120"/>
      <c r="B42" s="120"/>
      <c r="C42" s="17" t="s">
        <v>105</v>
      </c>
      <c r="D42" s="5"/>
      <c r="E42" s="6">
        <v>11.9</v>
      </c>
      <c r="F42" s="61"/>
      <c r="G42" s="71"/>
      <c r="H42" s="72"/>
    </row>
    <row r="43" spans="1:8" ht="17.25" customHeight="1" x14ac:dyDescent="0.3">
      <c r="A43" s="120"/>
      <c r="B43" s="120"/>
      <c r="C43" s="17" t="s">
        <v>94</v>
      </c>
      <c r="D43" s="5"/>
      <c r="E43" s="6">
        <v>11.5</v>
      </c>
      <c r="F43" s="61"/>
      <c r="G43" s="71"/>
      <c r="H43" s="72"/>
    </row>
    <row r="44" spans="1:8" ht="17.25" customHeight="1" x14ac:dyDescent="0.3">
      <c r="A44" s="120"/>
      <c r="B44" s="120"/>
      <c r="C44" s="17" t="s">
        <v>106</v>
      </c>
      <c r="D44" s="5"/>
      <c r="E44" s="6">
        <v>29.4</v>
      </c>
      <c r="F44" s="61"/>
      <c r="G44" s="71"/>
      <c r="H44" s="72"/>
    </row>
    <row r="45" spans="1:8" ht="17.25" customHeight="1" x14ac:dyDescent="0.3">
      <c r="A45" s="120"/>
      <c r="B45" s="120"/>
      <c r="C45" s="17" t="s">
        <v>107</v>
      </c>
      <c r="D45" s="5"/>
      <c r="E45" s="6">
        <v>8</v>
      </c>
      <c r="F45" s="61"/>
      <c r="G45" s="71"/>
      <c r="H45" s="72"/>
    </row>
    <row r="46" spans="1:8" ht="17.25" customHeight="1" x14ac:dyDescent="0.3">
      <c r="A46" s="120"/>
      <c r="B46" s="120"/>
      <c r="C46" s="17" t="s">
        <v>48</v>
      </c>
      <c r="D46" s="5"/>
      <c r="E46" s="6">
        <v>44.5</v>
      </c>
      <c r="F46" s="61"/>
      <c r="G46" s="71"/>
      <c r="H46" s="72"/>
    </row>
    <row r="47" spans="1:8" ht="17.25" customHeight="1" x14ac:dyDescent="0.3">
      <c r="A47" s="120"/>
      <c r="B47" s="120"/>
      <c r="C47" s="17" t="s">
        <v>33</v>
      </c>
      <c r="D47" s="5"/>
      <c r="E47" s="6">
        <v>77</v>
      </c>
      <c r="F47" s="61"/>
      <c r="G47" s="71"/>
      <c r="H47" s="72"/>
    </row>
    <row r="48" spans="1:8" ht="17.25" customHeight="1" x14ac:dyDescent="0.3">
      <c r="A48" s="120"/>
      <c r="B48" s="120"/>
      <c r="C48" s="17" t="s">
        <v>99</v>
      </c>
      <c r="D48" s="5"/>
      <c r="E48" s="6">
        <v>7</v>
      </c>
      <c r="F48" s="61"/>
      <c r="G48" s="71"/>
      <c r="H48" s="72"/>
    </row>
    <row r="49" spans="1:8" ht="17.25" customHeight="1" x14ac:dyDescent="0.3">
      <c r="A49" s="120"/>
      <c r="B49" s="120"/>
      <c r="C49" s="17"/>
      <c r="D49" s="5"/>
      <c r="E49" s="6"/>
      <c r="F49" s="61"/>
      <c r="G49" s="73"/>
      <c r="H49" s="74"/>
    </row>
    <row r="50" spans="1:8" ht="17.25" customHeight="1" x14ac:dyDescent="0.3">
      <c r="A50" s="120"/>
      <c r="B50" s="120"/>
      <c r="C50" s="4" t="s">
        <v>17</v>
      </c>
      <c r="D50" s="5"/>
      <c r="E50" s="6">
        <v>29.7</v>
      </c>
      <c r="F50" s="47" t="s">
        <v>84</v>
      </c>
      <c r="G50" s="78" t="s">
        <v>16</v>
      </c>
      <c r="H50" s="79"/>
    </row>
    <row r="51" spans="1:8" ht="17.25" customHeight="1" x14ac:dyDescent="0.3">
      <c r="A51" s="121"/>
      <c r="B51" s="120"/>
      <c r="C51" s="17"/>
      <c r="D51" s="5"/>
      <c r="E51" s="37">
        <f>SUM(E40:E50)</f>
        <v>324.90000000000003</v>
      </c>
      <c r="F51" s="38"/>
      <c r="G51" s="21"/>
      <c r="H51" s="22"/>
    </row>
    <row r="52" spans="1:8" ht="17.25" customHeight="1" x14ac:dyDescent="0.3">
      <c r="A52" s="14"/>
      <c r="B52" s="14"/>
      <c r="C52" s="4"/>
      <c r="D52" s="5"/>
      <c r="E52" s="6"/>
      <c r="F52" s="20"/>
      <c r="G52" s="78"/>
      <c r="H52" s="79"/>
    </row>
    <row r="53" spans="1:8" ht="17.25" customHeight="1" x14ac:dyDescent="0.3">
      <c r="A53" s="57"/>
      <c r="B53" s="58"/>
      <c r="C53" s="45" t="s">
        <v>108</v>
      </c>
      <c r="D53" s="12"/>
      <c r="E53" s="10">
        <f>E26+E51+E39</f>
        <v>1028.5</v>
      </c>
      <c r="F53" s="59"/>
      <c r="G53" s="57"/>
      <c r="H53" s="57"/>
    </row>
    <row r="54" spans="1:8" ht="17.25" customHeight="1" x14ac:dyDescent="0.3">
      <c r="A54" s="31"/>
      <c r="B54" s="31"/>
      <c r="C54" s="32"/>
      <c r="D54" s="31"/>
      <c r="E54" s="39"/>
      <c r="F54" s="31"/>
      <c r="G54" s="31"/>
      <c r="H54" s="31"/>
    </row>
  </sheetData>
  <mergeCells count="36">
    <mergeCell ref="A6:I6"/>
    <mergeCell ref="A1:G1"/>
    <mergeCell ref="A2:I2"/>
    <mergeCell ref="A3:I3"/>
    <mergeCell ref="A4:I4"/>
    <mergeCell ref="A5:I5"/>
    <mergeCell ref="A12:A13"/>
    <mergeCell ref="B12:B13"/>
    <mergeCell ref="C12:C13"/>
    <mergeCell ref="D12:F12"/>
    <mergeCell ref="G12:H13"/>
    <mergeCell ref="A7:I7"/>
    <mergeCell ref="A8:I8"/>
    <mergeCell ref="A9:I9"/>
    <mergeCell ref="A10:I10"/>
    <mergeCell ref="A11:I11"/>
    <mergeCell ref="A14:A26"/>
    <mergeCell ref="B14:B22"/>
    <mergeCell ref="G14:H22"/>
    <mergeCell ref="G26:H26"/>
    <mergeCell ref="F16:F23"/>
    <mergeCell ref="A53:B53"/>
    <mergeCell ref="F53:H53"/>
    <mergeCell ref="A27:A39"/>
    <mergeCell ref="G27:H38"/>
    <mergeCell ref="A40:A51"/>
    <mergeCell ref="B27:B29"/>
    <mergeCell ref="F27:F38"/>
    <mergeCell ref="B30:B32"/>
    <mergeCell ref="B33:B35"/>
    <mergeCell ref="B38:B39"/>
    <mergeCell ref="B40:B51"/>
    <mergeCell ref="G39:H49"/>
    <mergeCell ref="F39:F49"/>
    <mergeCell ref="G50:H50"/>
    <mergeCell ref="G52:H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98A0A-6813-4DC0-B668-07EF9DF342F0}">
  <dimension ref="A1:G65"/>
  <sheetViews>
    <sheetView topLeftCell="A79" workbookViewId="0">
      <selection sqref="A1:F1"/>
    </sheetView>
  </sheetViews>
  <sheetFormatPr baseColWidth="10" defaultColWidth="8.796875" defaultRowHeight="13" x14ac:dyDescent="0.3"/>
  <cols>
    <col min="1" max="1" width="19.296875" customWidth="1"/>
    <col min="2" max="2" width="12.796875" customWidth="1"/>
    <col min="3" max="3" width="29.296875" customWidth="1"/>
    <col min="4" max="4" width="12.796875" customWidth="1"/>
    <col min="5" max="5" width="23.19921875" customWidth="1"/>
    <col min="6" max="6" width="17.796875" customWidth="1"/>
    <col min="7" max="7" width="2.69921875" customWidth="1"/>
  </cols>
  <sheetData>
    <row r="1" spans="1:7" ht="39" customHeight="1" x14ac:dyDescent="0.3">
      <c r="A1" s="101" t="s">
        <v>127</v>
      </c>
      <c r="B1" s="102"/>
      <c r="C1" s="102"/>
      <c r="D1" s="102"/>
      <c r="E1" s="102"/>
      <c r="F1" s="102"/>
    </row>
    <row r="2" spans="1:7" ht="29.9" customHeight="1" x14ac:dyDescent="0.3">
      <c r="A2" s="100"/>
      <c r="B2" s="100"/>
      <c r="C2" s="100"/>
      <c r="D2" s="100"/>
      <c r="E2" s="100"/>
      <c r="F2" s="100"/>
      <c r="G2" s="100"/>
    </row>
    <row r="3" spans="1:7" ht="17.25" customHeight="1" x14ac:dyDescent="0.3">
      <c r="A3" s="107" t="s">
        <v>109</v>
      </c>
      <c r="B3" s="108"/>
      <c r="C3" s="108"/>
      <c r="D3" s="108"/>
      <c r="E3" s="108"/>
      <c r="F3" s="108"/>
      <c r="G3" s="108"/>
    </row>
    <row r="4" spans="1:7" ht="17.25" customHeight="1" x14ac:dyDescent="0.3">
      <c r="A4" s="89" t="s">
        <v>6</v>
      </c>
      <c r="B4" s="89" t="s">
        <v>7</v>
      </c>
      <c r="C4" s="91" t="s">
        <v>8</v>
      </c>
      <c r="D4" s="125" t="s">
        <v>21</v>
      </c>
      <c r="E4" s="126"/>
      <c r="F4" s="127" t="s">
        <v>22</v>
      </c>
    </row>
    <row r="5" spans="1:7" ht="46.75" customHeight="1" x14ac:dyDescent="0.3">
      <c r="A5" s="90"/>
      <c r="B5" s="90"/>
      <c r="C5" s="92"/>
      <c r="D5" s="1" t="s">
        <v>11</v>
      </c>
      <c r="E5" s="13" t="s">
        <v>23</v>
      </c>
      <c r="F5" s="128"/>
    </row>
    <row r="6" spans="1:7" ht="17.25" customHeight="1" x14ac:dyDescent="0.3">
      <c r="A6" s="76" t="s">
        <v>25</v>
      </c>
      <c r="B6" s="109" t="s">
        <v>14</v>
      </c>
      <c r="C6" s="4" t="s">
        <v>26</v>
      </c>
      <c r="D6" s="5"/>
      <c r="E6" s="123" t="s">
        <v>114</v>
      </c>
      <c r="F6" s="60" t="s">
        <v>115</v>
      </c>
    </row>
    <row r="7" spans="1:7" ht="17.25" customHeight="1" x14ac:dyDescent="0.3">
      <c r="A7" s="77"/>
      <c r="B7" s="61"/>
      <c r="C7" s="17" t="s">
        <v>27</v>
      </c>
      <c r="D7" s="5"/>
      <c r="E7" s="124"/>
      <c r="F7" s="75"/>
    </row>
    <row r="8" spans="1:7" ht="17.25" customHeight="1" x14ac:dyDescent="0.3">
      <c r="A8" s="77"/>
      <c r="B8" s="61"/>
      <c r="C8" s="17" t="s">
        <v>28</v>
      </c>
      <c r="D8" s="5"/>
      <c r="E8" s="124"/>
      <c r="F8" s="75"/>
    </row>
    <row r="9" spans="1:7" ht="17.25" customHeight="1" x14ac:dyDescent="0.3">
      <c r="A9" s="77"/>
      <c r="B9" s="61"/>
      <c r="C9" s="17" t="s">
        <v>29</v>
      </c>
      <c r="D9" s="5"/>
      <c r="E9" s="124"/>
      <c r="F9" s="75"/>
    </row>
    <row r="10" spans="1:7" ht="17.25" customHeight="1" x14ac:dyDescent="0.3">
      <c r="A10" s="77"/>
      <c r="B10" s="61"/>
      <c r="C10" s="4" t="s">
        <v>30</v>
      </c>
      <c r="D10" s="5"/>
      <c r="E10" s="124"/>
      <c r="F10" s="75"/>
    </row>
    <row r="11" spans="1:7" ht="17.25" customHeight="1" x14ac:dyDescent="0.3">
      <c r="A11" s="77"/>
      <c r="B11" s="61"/>
      <c r="C11" s="17" t="s">
        <v>33</v>
      </c>
      <c r="D11" s="5"/>
      <c r="E11" s="124"/>
      <c r="F11" s="75"/>
    </row>
    <row r="12" spans="1:7" ht="17.25" customHeight="1" x14ac:dyDescent="0.3">
      <c r="A12" s="77"/>
      <c r="B12" s="14"/>
      <c r="C12" s="17"/>
      <c r="D12" s="5"/>
      <c r="E12" s="124"/>
      <c r="F12" s="75"/>
    </row>
    <row r="13" spans="1:7" ht="17.25" customHeight="1" x14ac:dyDescent="0.3">
      <c r="A13" s="76" t="s">
        <v>25</v>
      </c>
      <c r="B13" s="118" t="s">
        <v>36</v>
      </c>
      <c r="C13" s="18" t="s">
        <v>38</v>
      </c>
      <c r="D13" s="7"/>
      <c r="E13" s="124"/>
      <c r="F13" s="75"/>
    </row>
    <row r="14" spans="1:7" ht="17.25" customHeight="1" x14ac:dyDescent="0.3">
      <c r="A14" s="77"/>
      <c r="B14" s="77"/>
      <c r="C14" s="17" t="s">
        <v>39</v>
      </c>
      <c r="D14" s="5"/>
      <c r="E14" s="124"/>
      <c r="F14" s="75"/>
    </row>
    <row r="15" spans="1:7" ht="17.25" customHeight="1" x14ac:dyDescent="0.3">
      <c r="A15" s="77"/>
      <c r="B15" s="77"/>
      <c r="C15" s="17" t="s">
        <v>65</v>
      </c>
      <c r="D15" s="5"/>
      <c r="E15" s="124"/>
      <c r="F15" s="75"/>
    </row>
    <row r="16" spans="1:7" ht="17.25" customHeight="1" x14ac:dyDescent="0.3">
      <c r="A16" s="77"/>
      <c r="B16" s="14"/>
      <c r="C16" s="17" t="s">
        <v>44</v>
      </c>
      <c r="D16" s="5"/>
      <c r="E16" s="124"/>
      <c r="F16" s="75"/>
    </row>
    <row r="17" spans="1:6" ht="17.25" customHeight="1" x14ac:dyDescent="0.3">
      <c r="A17" s="77"/>
      <c r="B17" s="77"/>
      <c r="C17" s="17" t="s">
        <v>45</v>
      </c>
      <c r="D17" s="5"/>
      <c r="E17" s="124"/>
      <c r="F17" s="75"/>
    </row>
    <row r="18" spans="1:6" ht="17.25" customHeight="1" x14ac:dyDescent="0.3">
      <c r="A18" s="77"/>
      <c r="B18" s="77"/>
      <c r="C18" s="17" t="s">
        <v>46</v>
      </c>
      <c r="D18" s="5"/>
      <c r="E18" s="124"/>
      <c r="F18" s="75"/>
    </row>
    <row r="19" spans="1:6" ht="17.25" customHeight="1" x14ac:dyDescent="0.3">
      <c r="A19" s="77"/>
      <c r="B19" s="77"/>
      <c r="C19" s="17" t="s">
        <v>47</v>
      </c>
      <c r="D19" s="5"/>
      <c r="E19" s="124"/>
      <c r="F19" s="75"/>
    </row>
    <row r="20" spans="1:6" ht="17.25" customHeight="1" x14ac:dyDescent="0.3">
      <c r="A20" s="77"/>
      <c r="B20" s="77"/>
      <c r="C20" s="17" t="s">
        <v>48</v>
      </c>
      <c r="D20" s="5"/>
      <c r="E20" s="124"/>
      <c r="F20" s="75"/>
    </row>
    <row r="21" spans="1:6" ht="17.25" customHeight="1" x14ac:dyDescent="0.3">
      <c r="A21" s="77"/>
      <c r="B21" s="77"/>
      <c r="C21" s="17" t="s">
        <v>49</v>
      </c>
      <c r="D21" s="5"/>
      <c r="E21" s="124"/>
      <c r="F21" s="75"/>
    </row>
    <row r="22" spans="1:6" ht="17.25" customHeight="1" x14ac:dyDescent="0.3">
      <c r="A22" s="76"/>
      <c r="B22" s="77"/>
      <c r="C22" s="17" t="s">
        <v>50</v>
      </c>
      <c r="D22" s="5"/>
      <c r="E22" s="124"/>
      <c r="F22" s="75"/>
    </row>
    <row r="23" spans="1:6" ht="17.25" customHeight="1" x14ac:dyDescent="0.3">
      <c r="A23" s="117"/>
      <c r="B23" s="14"/>
      <c r="C23" s="17" t="s">
        <v>51</v>
      </c>
      <c r="D23" s="5"/>
      <c r="E23" s="124"/>
      <c r="F23" s="75"/>
    </row>
    <row r="24" spans="1:6" ht="17.25" customHeight="1" x14ac:dyDescent="0.3">
      <c r="A24" s="117"/>
      <c r="B24" s="14"/>
      <c r="C24" s="17" t="s">
        <v>52</v>
      </c>
      <c r="D24" s="5"/>
      <c r="E24" s="124"/>
      <c r="F24" s="75"/>
    </row>
    <row r="25" spans="1:6" ht="17.25" customHeight="1" x14ac:dyDescent="0.3">
      <c r="A25" s="117"/>
      <c r="B25" s="14"/>
      <c r="C25" s="17" t="s">
        <v>53</v>
      </c>
      <c r="D25" s="5"/>
      <c r="E25" s="124"/>
      <c r="F25" s="75"/>
    </row>
    <row r="26" spans="1:6" ht="17.25" customHeight="1" x14ac:dyDescent="0.3">
      <c r="A26" s="117"/>
      <c r="B26" s="14"/>
      <c r="C26" s="17" t="s">
        <v>54</v>
      </c>
      <c r="D26" s="5"/>
      <c r="E26" s="124"/>
      <c r="F26" s="75"/>
    </row>
    <row r="27" spans="1:6" ht="17.25" customHeight="1" x14ac:dyDescent="0.3">
      <c r="A27" s="117"/>
      <c r="B27" s="14"/>
      <c r="C27" s="17" t="s">
        <v>55</v>
      </c>
      <c r="D27" s="5"/>
      <c r="E27" s="124"/>
      <c r="F27" s="75"/>
    </row>
    <row r="28" spans="1:6" ht="17.25" customHeight="1" x14ac:dyDescent="0.3">
      <c r="A28" s="117"/>
      <c r="B28" s="14"/>
      <c r="C28" s="17" t="s">
        <v>56</v>
      </c>
      <c r="D28" s="5"/>
      <c r="E28" s="124"/>
      <c r="F28" s="75"/>
    </row>
    <row r="29" spans="1:6" ht="17.25" customHeight="1" x14ac:dyDescent="0.3">
      <c r="A29" s="117"/>
      <c r="B29" s="14"/>
      <c r="C29" s="17" t="s">
        <v>57</v>
      </c>
      <c r="D29" s="5"/>
      <c r="E29" s="124"/>
      <c r="F29" s="75"/>
    </row>
    <row r="30" spans="1:6" ht="17.25" customHeight="1" x14ac:dyDescent="0.3">
      <c r="A30" s="117"/>
      <c r="B30" s="14"/>
      <c r="C30" s="17" t="s">
        <v>58</v>
      </c>
      <c r="D30" s="5"/>
      <c r="E30" s="124"/>
      <c r="F30" s="75"/>
    </row>
    <row r="31" spans="1:6" ht="17.25" customHeight="1" x14ac:dyDescent="0.3">
      <c r="A31" s="117"/>
      <c r="B31" s="14"/>
      <c r="C31" s="17" t="s">
        <v>48</v>
      </c>
      <c r="D31" s="5"/>
      <c r="E31" s="124"/>
      <c r="F31" s="75"/>
    </row>
    <row r="32" spans="1:6" ht="17.25" customHeight="1" x14ac:dyDescent="0.3">
      <c r="A32" s="77"/>
      <c r="B32" s="77"/>
      <c r="C32" s="17"/>
      <c r="D32" s="5"/>
      <c r="E32" s="124"/>
      <c r="F32" s="75"/>
    </row>
    <row r="33" spans="1:6" ht="17.25" customHeight="1" x14ac:dyDescent="0.3">
      <c r="A33" s="77"/>
      <c r="B33" s="77"/>
      <c r="C33" s="4"/>
      <c r="D33" s="5"/>
      <c r="E33" s="8"/>
      <c r="F33" s="20"/>
    </row>
    <row r="34" spans="1:6" ht="17.25" customHeight="1" x14ac:dyDescent="0.3">
      <c r="A34" s="57"/>
      <c r="B34" s="58"/>
      <c r="C34" s="9" t="s">
        <v>18</v>
      </c>
      <c r="D34" s="12"/>
      <c r="E34" s="10" t="str">
        <f>E6</f>
        <v>120 m2</v>
      </c>
      <c r="F34" s="11"/>
    </row>
    <row r="35" spans="1:6" ht="17.25" customHeight="1" x14ac:dyDescent="0.3">
      <c r="A35" s="31"/>
      <c r="B35" s="31"/>
      <c r="C35" s="32"/>
      <c r="D35" s="31"/>
      <c r="E35" s="39"/>
      <c r="F35" s="31"/>
    </row>
    <row r="36" spans="1:6" ht="17.25" customHeight="1" x14ac:dyDescent="0.3">
      <c r="A36" s="89" t="s">
        <v>6</v>
      </c>
      <c r="B36" s="89" t="s">
        <v>7</v>
      </c>
      <c r="C36" s="91" t="s">
        <v>8</v>
      </c>
      <c r="D36" s="125" t="s">
        <v>21</v>
      </c>
      <c r="E36" s="126"/>
      <c r="F36" s="127" t="s">
        <v>22</v>
      </c>
    </row>
    <row r="37" spans="1:6" ht="46.75" customHeight="1" x14ac:dyDescent="0.3">
      <c r="A37" s="90"/>
      <c r="B37" s="90"/>
      <c r="C37" s="92"/>
      <c r="D37" s="1" t="s">
        <v>11</v>
      </c>
      <c r="E37" s="13" t="s">
        <v>23</v>
      </c>
      <c r="F37" s="128"/>
    </row>
    <row r="38" spans="1:6" ht="17.25" customHeight="1" x14ac:dyDescent="0.3">
      <c r="A38" s="80" t="s">
        <v>25</v>
      </c>
      <c r="B38" s="60" t="s">
        <v>63</v>
      </c>
      <c r="C38" s="17" t="s">
        <v>66</v>
      </c>
      <c r="D38" s="5"/>
      <c r="E38" s="123">
        <v>114.5</v>
      </c>
      <c r="F38" s="60" t="s">
        <v>115</v>
      </c>
    </row>
    <row r="39" spans="1:6" ht="17.25" customHeight="1" x14ac:dyDescent="0.3">
      <c r="A39" s="81"/>
      <c r="B39" s="61"/>
      <c r="C39" s="17" t="s">
        <v>67</v>
      </c>
      <c r="D39" s="5"/>
      <c r="E39" s="124"/>
      <c r="F39" s="61"/>
    </row>
    <row r="40" spans="1:6" ht="17.25" customHeight="1" x14ac:dyDescent="0.3">
      <c r="A40" s="81"/>
      <c r="B40" s="61"/>
      <c r="C40" s="17" t="s">
        <v>69</v>
      </c>
      <c r="D40" s="5"/>
      <c r="E40" s="124"/>
      <c r="F40" s="61"/>
    </row>
    <row r="41" spans="1:6" ht="17.25" customHeight="1" x14ac:dyDescent="0.3">
      <c r="A41" s="81"/>
      <c r="B41" s="61"/>
      <c r="C41" s="17" t="s">
        <v>69</v>
      </c>
      <c r="D41" s="5"/>
      <c r="E41" s="124"/>
      <c r="F41" s="61"/>
    </row>
    <row r="42" spans="1:6" ht="17.25" customHeight="1" x14ac:dyDescent="0.3">
      <c r="A42" s="81"/>
      <c r="B42" s="61"/>
      <c r="C42" s="17" t="s">
        <v>33</v>
      </c>
      <c r="D42" s="5"/>
      <c r="E42" s="124"/>
      <c r="F42" s="61"/>
    </row>
    <row r="43" spans="1:6" ht="17.25" customHeight="1" x14ac:dyDescent="0.3">
      <c r="A43" s="81"/>
      <c r="B43" s="61"/>
      <c r="C43" s="17" t="s">
        <v>48</v>
      </c>
      <c r="D43" s="5"/>
      <c r="E43" s="124"/>
      <c r="F43" s="61"/>
    </row>
    <row r="44" spans="1:6" ht="17.25" customHeight="1" x14ac:dyDescent="0.3">
      <c r="A44" s="81"/>
      <c r="B44" s="61"/>
      <c r="C44" s="17" t="s">
        <v>70</v>
      </c>
      <c r="D44" s="5"/>
      <c r="E44" s="124"/>
      <c r="F44" s="61"/>
    </row>
    <row r="45" spans="1:6" ht="17.25" customHeight="1" x14ac:dyDescent="0.3">
      <c r="A45" s="81"/>
      <c r="B45" s="62"/>
      <c r="C45" s="17" t="s">
        <v>71</v>
      </c>
      <c r="D45" s="5"/>
      <c r="E45" s="124"/>
      <c r="F45" s="61"/>
    </row>
    <row r="46" spans="1:6" ht="17.25" customHeight="1" x14ac:dyDescent="0.3">
      <c r="A46" s="81"/>
      <c r="B46" s="62"/>
      <c r="C46" s="17" t="s">
        <v>72</v>
      </c>
      <c r="D46" s="5"/>
      <c r="E46" s="124"/>
      <c r="F46" s="61"/>
    </row>
    <row r="47" spans="1:6" ht="17.25" customHeight="1" x14ac:dyDescent="0.3">
      <c r="A47" s="81"/>
      <c r="B47" s="62"/>
      <c r="C47" s="17" t="s">
        <v>73</v>
      </c>
      <c r="D47" s="5"/>
      <c r="E47" s="124"/>
      <c r="F47" s="61"/>
    </row>
    <row r="48" spans="1:6" ht="17.25" customHeight="1" x14ac:dyDescent="0.3">
      <c r="A48" s="81"/>
      <c r="B48" s="62"/>
      <c r="C48" s="17" t="s">
        <v>74</v>
      </c>
      <c r="D48" s="5"/>
      <c r="E48" s="124"/>
      <c r="F48" s="61"/>
    </row>
    <row r="49" spans="1:6" ht="17.25" customHeight="1" x14ac:dyDescent="0.3">
      <c r="A49" s="81"/>
      <c r="B49" s="63"/>
      <c r="C49" s="17"/>
      <c r="D49" s="5"/>
      <c r="E49" s="37"/>
      <c r="F49" s="61"/>
    </row>
    <row r="50" spans="1:6" ht="17.25" customHeight="1" x14ac:dyDescent="0.3">
      <c r="A50" s="76" t="s">
        <v>25</v>
      </c>
      <c r="B50" s="118" t="s">
        <v>77</v>
      </c>
      <c r="C50" s="18" t="s">
        <v>78</v>
      </c>
      <c r="D50" s="7"/>
      <c r="E50" s="123">
        <v>109.6</v>
      </c>
      <c r="F50" s="60" t="s">
        <v>115</v>
      </c>
    </row>
    <row r="51" spans="1:6" ht="17.25" customHeight="1" x14ac:dyDescent="0.3">
      <c r="A51" s="77"/>
      <c r="B51" s="77"/>
      <c r="C51" s="17" t="s">
        <v>79</v>
      </c>
      <c r="D51" s="5"/>
      <c r="E51" s="124"/>
      <c r="F51" s="75"/>
    </row>
    <row r="52" spans="1:6" ht="17.25" customHeight="1" x14ac:dyDescent="0.3">
      <c r="A52" s="77"/>
      <c r="B52" s="77"/>
      <c r="C52" s="17" t="s">
        <v>37</v>
      </c>
      <c r="D52" s="5"/>
      <c r="E52" s="124"/>
      <c r="F52" s="75"/>
    </row>
    <row r="53" spans="1:6" ht="17.25" customHeight="1" x14ac:dyDescent="0.3">
      <c r="A53" s="77"/>
      <c r="B53" s="77"/>
      <c r="C53" s="17" t="s">
        <v>37</v>
      </c>
      <c r="D53" s="5"/>
      <c r="E53" s="124"/>
      <c r="F53" s="75"/>
    </row>
    <row r="54" spans="1:6" ht="17.25" customHeight="1" x14ac:dyDescent="0.3">
      <c r="A54" s="77"/>
      <c r="B54" s="77" t="s">
        <v>80</v>
      </c>
      <c r="C54" s="17" t="s">
        <v>79</v>
      </c>
      <c r="D54" s="5"/>
      <c r="E54" s="124"/>
      <c r="F54" s="75"/>
    </row>
    <row r="55" spans="1:6" ht="17.25" customHeight="1" x14ac:dyDescent="0.3">
      <c r="A55" s="77"/>
      <c r="B55" s="77"/>
      <c r="C55" s="17" t="s">
        <v>79</v>
      </c>
      <c r="D55" s="5"/>
      <c r="E55" s="124"/>
      <c r="F55" s="75"/>
    </row>
    <row r="56" spans="1:6" ht="17.25" customHeight="1" x14ac:dyDescent="0.3">
      <c r="A56" s="77"/>
      <c r="B56" s="77"/>
      <c r="C56" s="17" t="s">
        <v>37</v>
      </c>
      <c r="D56" s="5"/>
      <c r="E56" s="124"/>
      <c r="F56" s="75"/>
    </row>
    <row r="57" spans="1:6" ht="17.25" customHeight="1" x14ac:dyDescent="0.3">
      <c r="A57" s="77"/>
      <c r="B57" s="77"/>
      <c r="C57" s="17" t="s">
        <v>37</v>
      </c>
      <c r="D57" s="5"/>
      <c r="E57" s="124"/>
      <c r="F57" s="75"/>
    </row>
    <row r="58" spans="1:6" ht="17.25" customHeight="1" x14ac:dyDescent="0.3">
      <c r="A58" s="77"/>
      <c r="B58" s="86"/>
      <c r="C58" s="17"/>
      <c r="D58" s="5"/>
      <c r="E58" s="124"/>
      <c r="F58" s="20"/>
    </row>
    <row r="59" spans="1:6" ht="17.25" customHeight="1" x14ac:dyDescent="0.3">
      <c r="A59" s="14"/>
      <c r="B59" s="14"/>
      <c r="C59" s="4"/>
      <c r="D59" s="5"/>
      <c r="E59" s="124"/>
      <c r="F59" s="20"/>
    </row>
    <row r="60" spans="1:6" ht="17.25" customHeight="1" x14ac:dyDescent="0.3">
      <c r="A60" s="57"/>
      <c r="B60" s="58"/>
      <c r="C60" s="45" t="s">
        <v>81</v>
      </c>
      <c r="D60" s="12"/>
      <c r="E60" s="10">
        <f>E38+E50</f>
        <v>224.1</v>
      </c>
      <c r="F60" s="11"/>
    </row>
    <row r="61" spans="1:6" ht="17.25" customHeight="1" x14ac:dyDescent="0.3">
      <c r="A61" s="31"/>
      <c r="B61" s="31"/>
      <c r="C61" s="32"/>
      <c r="D61" s="31"/>
      <c r="E61" s="39"/>
      <c r="F61" s="31"/>
    </row>
    <row r="62" spans="1:6" ht="17.25" customHeight="1" x14ac:dyDescent="0.3">
      <c r="A62" s="31"/>
      <c r="B62" s="31"/>
      <c r="C62" s="32"/>
      <c r="D62" s="31"/>
      <c r="E62" s="39"/>
      <c r="F62" s="31"/>
    </row>
    <row r="63" spans="1:6" ht="15.75" customHeight="1" x14ac:dyDescent="0.3">
      <c r="A63" s="112"/>
      <c r="B63" s="112"/>
      <c r="C63" s="112"/>
      <c r="D63" s="112"/>
      <c r="E63" s="112"/>
      <c r="F63" s="112"/>
    </row>
    <row r="64" spans="1:6" ht="15.75" customHeight="1" x14ac:dyDescent="0.3">
      <c r="A64" s="112"/>
      <c r="B64" s="112"/>
      <c r="C64" s="112"/>
      <c r="D64" s="112"/>
      <c r="E64" s="112"/>
      <c r="F64" s="112"/>
    </row>
    <row r="65" spans="1:6" ht="17.899999999999999" customHeight="1" x14ac:dyDescent="0.3">
      <c r="A65" s="113"/>
      <c r="B65" s="113"/>
      <c r="C65" s="113"/>
      <c r="D65" s="114"/>
      <c r="E65" s="10"/>
      <c r="F65" s="19"/>
    </row>
  </sheetData>
  <mergeCells count="38">
    <mergeCell ref="A1:F1"/>
    <mergeCell ref="A6:A12"/>
    <mergeCell ref="B6:B11"/>
    <mergeCell ref="A2:G2"/>
    <mergeCell ref="A3:G3"/>
    <mergeCell ref="A4:A5"/>
    <mergeCell ref="B4:B5"/>
    <mergeCell ref="C4:C5"/>
    <mergeCell ref="B32:B33"/>
    <mergeCell ref="A34:B34"/>
    <mergeCell ref="A13:A21"/>
    <mergeCell ref="B13:B15"/>
    <mergeCell ref="B17:B19"/>
    <mergeCell ref="B20:B22"/>
    <mergeCell ref="A22:A33"/>
    <mergeCell ref="A36:A37"/>
    <mergeCell ref="B36:B37"/>
    <mergeCell ref="C36:C37"/>
    <mergeCell ref="A38:A49"/>
    <mergeCell ref="B38:B49"/>
    <mergeCell ref="A60:B60"/>
    <mergeCell ref="A63:F63"/>
    <mergeCell ref="A64:F64"/>
    <mergeCell ref="A65:D65"/>
    <mergeCell ref="A50:A58"/>
    <mergeCell ref="B50:B53"/>
    <mergeCell ref="F50:F57"/>
    <mergeCell ref="B54:B56"/>
    <mergeCell ref="B57:B58"/>
    <mergeCell ref="E38:E48"/>
    <mergeCell ref="E50:E59"/>
    <mergeCell ref="D4:E4"/>
    <mergeCell ref="F4:F5"/>
    <mergeCell ref="E6:E32"/>
    <mergeCell ref="F6:F32"/>
    <mergeCell ref="D36:E36"/>
    <mergeCell ref="F36:F37"/>
    <mergeCell ref="F38:F4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95A31-6870-4200-BB5E-D8E544DF91C8}">
  <dimension ref="A4:F34"/>
  <sheetViews>
    <sheetView topLeftCell="A7" workbookViewId="0">
      <selection activeCell="J27" sqref="J27"/>
    </sheetView>
  </sheetViews>
  <sheetFormatPr baseColWidth="10" defaultRowHeight="13" x14ac:dyDescent="0.3"/>
  <cols>
    <col min="1" max="1" width="17.5" customWidth="1"/>
    <col min="3" max="3" width="29" customWidth="1"/>
    <col min="6" max="6" width="15.296875" customWidth="1"/>
  </cols>
  <sheetData>
    <row r="4" spans="1:6" ht="15.5" x14ac:dyDescent="0.3">
      <c r="A4" s="89" t="s">
        <v>6</v>
      </c>
      <c r="B4" s="89" t="s">
        <v>7</v>
      </c>
      <c r="C4" s="91" t="s">
        <v>8</v>
      </c>
      <c r="D4" s="125" t="s">
        <v>21</v>
      </c>
      <c r="E4" s="126"/>
      <c r="F4" s="127" t="s">
        <v>22</v>
      </c>
    </row>
    <row r="5" spans="1:6" ht="62" x14ac:dyDescent="0.3">
      <c r="A5" s="90"/>
      <c r="B5" s="90"/>
      <c r="C5" s="92"/>
      <c r="D5" s="1" t="s">
        <v>11</v>
      </c>
      <c r="E5" s="13" t="s">
        <v>23</v>
      </c>
      <c r="F5" s="128"/>
    </row>
    <row r="6" spans="1:6" ht="19.899999999999999" customHeight="1" x14ac:dyDescent="0.3">
      <c r="A6" s="76" t="s">
        <v>82</v>
      </c>
      <c r="B6" s="109" t="s">
        <v>14</v>
      </c>
      <c r="C6" s="4" t="s">
        <v>83</v>
      </c>
      <c r="D6" s="5"/>
      <c r="E6" s="129">
        <v>62.18</v>
      </c>
      <c r="F6" s="27"/>
    </row>
    <row r="7" spans="1:6" ht="18" customHeight="1" x14ac:dyDescent="0.3">
      <c r="A7" s="77"/>
      <c r="B7" s="61"/>
      <c r="C7" s="17" t="s">
        <v>85</v>
      </c>
      <c r="D7" s="5"/>
      <c r="E7" s="130"/>
      <c r="F7" s="38"/>
    </row>
    <row r="8" spans="1:6" ht="18" customHeight="1" x14ac:dyDescent="0.3">
      <c r="A8" s="77"/>
      <c r="B8" s="61"/>
      <c r="C8" s="17" t="s">
        <v>86</v>
      </c>
      <c r="D8" s="5"/>
      <c r="E8" s="130"/>
      <c r="F8" s="38"/>
    </row>
    <row r="9" spans="1:6" ht="18.649999999999999" customHeight="1" x14ac:dyDescent="0.3">
      <c r="A9" s="77"/>
      <c r="B9" s="61"/>
      <c r="C9" s="17" t="s">
        <v>87</v>
      </c>
      <c r="D9" s="5"/>
      <c r="E9" s="130"/>
      <c r="F9" s="44"/>
    </row>
    <row r="10" spans="1:6" ht="17.5" customHeight="1" x14ac:dyDescent="0.3">
      <c r="A10" s="77"/>
      <c r="B10" s="61"/>
      <c r="C10" s="17" t="s">
        <v>88</v>
      </c>
      <c r="D10" s="5"/>
      <c r="E10" s="130"/>
      <c r="F10" s="44"/>
    </row>
    <row r="11" spans="1:6" ht="19.899999999999999" customHeight="1" x14ac:dyDescent="0.3">
      <c r="A11" s="77"/>
      <c r="B11" s="61"/>
      <c r="C11" s="17" t="s">
        <v>89</v>
      </c>
      <c r="D11" s="5"/>
      <c r="E11" s="130"/>
      <c r="F11" s="44"/>
    </row>
    <row r="12" spans="1:6" ht="15.5" x14ac:dyDescent="0.3">
      <c r="A12" s="77"/>
      <c r="B12" s="20"/>
      <c r="C12" s="17" t="s">
        <v>33</v>
      </c>
      <c r="D12" s="5"/>
      <c r="E12" s="130"/>
      <c r="F12" s="44"/>
    </row>
    <row r="13" spans="1:6" ht="20.5" customHeight="1" x14ac:dyDescent="0.3">
      <c r="A13" s="77"/>
      <c r="B13" s="20"/>
      <c r="C13" s="17" t="s">
        <v>90</v>
      </c>
      <c r="D13" s="5"/>
      <c r="E13" s="132"/>
      <c r="F13" s="44"/>
    </row>
    <row r="14" spans="1:6" ht="15.5" x14ac:dyDescent="0.3">
      <c r="A14" s="77"/>
      <c r="B14" s="14"/>
      <c r="C14" s="17"/>
      <c r="D14" s="5"/>
      <c r="E14" s="37">
        <f>SUM(E6:E13)</f>
        <v>62.18</v>
      </c>
      <c r="F14" s="20"/>
    </row>
    <row r="15" spans="1:6" ht="21" customHeight="1" x14ac:dyDescent="0.3">
      <c r="A15" s="76" t="s">
        <v>82</v>
      </c>
      <c r="B15" s="25" t="s">
        <v>36</v>
      </c>
      <c r="C15" s="18" t="s">
        <v>91</v>
      </c>
      <c r="D15" s="7"/>
      <c r="E15" s="129">
        <v>55.2</v>
      </c>
      <c r="F15" s="60"/>
    </row>
    <row r="16" spans="1:6" ht="17.5" customHeight="1" x14ac:dyDescent="0.3">
      <c r="A16" s="120"/>
      <c r="B16" s="77"/>
      <c r="C16" s="17" t="s">
        <v>93</v>
      </c>
      <c r="D16" s="5"/>
      <c r="E16" s="130"/>
      <c r="F16" s="61"/>
    </row>
    <row r="17" spans="1:6" ht="17.5" customHeight="1" x14ac:dyDescent="0.3">
      <c r="A17" s="120"/>
      <c r="B17" s="77"/>
      <c r="C17" s="17" t="s">
        <v>94</v>
      </c>
      <c r="D17" s="5"/>
      <c r="E17" s="130"/>
      <c r="F17" s="61"/>
    </row>
    <row r="18" spans="1:6" ht="21" customHeight="1" x14ac:dyDescent="0.3">
      <c r="A18" s="120"/>
      <c r="B18" s="77"/>
      <c r="C18" s="17" t="s">
        <v>95</v>
      </c>
      <c r="D18" s="5"/>
      <c r="E18" s="130"/>
      <c r="F18" s="61"/>
    </row>
    <row r="19" spans="1:6" ht="18.649999999999999" customHeight="1" x14ac:dyDescent="0.3">
      <c r="A19" s="120"/>
      <c r="B19" s="77"/>
      <c r="C19" s="17" t="s">
        <v>96</v>
      </c>
      <c r="D19" s="5"/>
      <c r="E19" s="130"/>
      <c r="F19" s="61"/>
    </row>
    <row r="20" spans="1:6" ht="18.649999999999999" customHeight="1" x14ac:dyDescent="0.3">
      <c r="A20" s="120"/>
      <c r="B20" s="77"/>
      <c r="C20" s="17" t="s">
        <v>97</v>
      </c>
      <c r="D20" s="5"/>
      <c r="E20" s="130"/>
      <c r="F20" s="61"/>
    </row>
    <row r="21" spans="1:6" ht="17.5" customHeight="1" x14ac:dyDescent="0.3">
      <c r="A21" s="120"/>
      <c r="B21" s="14"/>
      <c r="C21" s="17" t="s">
        <v>98</v>
      </c>
      <c r="D21" s="5"/>
      <c r="E21" s="130"/>
      <c r="F21" s="61"/>
    </row>
    <row r="22" spans="1:6" ht="15.5" x14ac:dyDescent="0.3">
      <c r="A22" s="120"/>
      <c r="B22" s="14"/>
      <c r="C22" s="17" t="s">
        <v>33</v>
      </c>
      <c r="D22" s="5"/>
      <c r="E22" s="132"/>
      <c r="F22" s="61"/>
    </row>
    <row r="23" spans="1:6" ht="15.5" x14ac:dyDescent="0.3">
      <c r="A23" s="121"/>
      <c r="B23" s="26"/>
      <c r="C23" s="17"/>
      <c r="D23" s="5"/>
      <c r="E23" s="37">
        <f>SUM(E15:E22)</f>
        <v>55.2</v>
      </c>
      <c r="F23" s="60"/>
    </row>
    <row r="24" spans="1:6" ht="20.5" customHeight="1" x14ac:dyDescent="0.3">
      <c r="A24" s="76" t="s">
        <v>82</v>
      </c>
      <c r="B24" s="76" t="s">
        <v>102</v>
      </c>
      <c r="C24" s="17" t="s">
        <v>103</v>
      </c>
      <c r="D24" s="5"/>
      <c r="E24" s="129">
        <v>30.8</v>
      </c>
      <c r="F24" s="61"/>
    </row>
    <row r="25" spans="1:6" ht="18.649999999999999" customHeight="1" x14ac:dyDescent="0.3">
      <c r="A25" s="120"/>
      <c r="B25" s="120"/>
      <c r="C25" s="17" t="s">
        <v>104</v>
      </c>
      <c r="D25" s="5"/>
      <c r="E25" s="130"/>
      <c r="F25" s="61"/>
    </row>
    <row r="26" spans="1:6" ht="18" customHeight="1" x14ac:dyDescent="0.3">
      <c r="A26" s="120"/>
      <c r="B26" s="120"/>
      <c r="C26" s="17" t="s">
        <v>105</v>
      </c>
      <c r="D26" s="5"/>
      <c r="E26" s="130"/>
      <c r="F26" s="61"/>
    </row>
    <row r="27" spans="1:6" ht="20.5" customHeight="1" x14ac:dyDescent="0.3">
      <c r="A27" s="120"/>
      <c r="B27" s="120"/>
      <c r="C27" s="17" t="s">
        <v>94</v>
      </c>
      <c r="D27" s="5"/>
      <c r="E27" s="130"/>
      <c r="F27" s="61"/>
    </row>
    <row r="28" spans="1:6" ht="22.9" customHeight="1" x14ac:dyDescent="0.3">
      <c r="A28" s="120"/>
      <c r="B28" s="120"/>
      <c r="C28" s="17" t="s">
        <v>106</v>
      </c>
      <c r="D28" s="5"/>
      <c r="E28" s="130"/>
      <c r="F28" s="61"/>
    </row>
    <row r="29" spans="1:6" ht="20.5" customHeight="1" x14ac:dyDescent="0.3">
      <c r="A29" s="120"/>
      <c r="B29" s="120"/>
      <c r="C29" s="17" t="s">
        <v>107</v>
      </c>
      <c r="D29" s="5"/>
      <c r="E29" s="130"/>
      <c r="F29" s="61"/>
    </row>
    <row r="30" spans="1:6" ht="19.899999999999999" customHeight="1" x14ac:dyDescent="0.3">
      <c r="A30" s="120"/>
      <c r="B30" s="120"/>
      <c r="C30" s="17" t="s">
        <v>48</v>
      </c>
      <c r="D30" s="5"/>
      <c r="E30" s="130"/>
      <c r="F30" s="61"/>
    </row>
    <row r="31" spans="1:6" ht="15.5" x14ac:dyDescent="0.3">
      <c r="A31" s="120"/>
      <c r="B31" s="120"/>
      <c r="C31" s="17"/>
      <c r="D31" s="5"/>
      <c r="E31" s="6"/>
      <c r="F31" s="131"/>
    </row>
    <row r="32" spans="1:6" ht="15.5" x14ac:dyDescent="0.3">
      <c r="A32" s="121"/>
      <c r="B32" s="121"/>
      <c r="C32" s="17"/>
      <c r="D32" s="5"/>
      <c r="E32" s="37">
        <f>SUM(E24:E31)</f>
        <v>30.8</v>
      </c>
      <c r="F32" s="38"/>
    </row>
    <row r="33" spans="1:6" ht="15.5" x14ac:dyDescent="0.3">
      <c r="A33" s="14"/>
      <c r="B33" s="14"/>
      <c r="C33" s="4"/>
      <c r="D33" s="5"/>
      <c r="E33" s="6"/>
      <c r="F33" s="20"/>
    </row>
    <row r="34" spans="1:6" ht="15" x14ac:dyDescent="0.3">
      <c r="C34" s="45" t="s">
        <v>108</v>
      </c>
      <c r="D34" s="12"/>
      <c r="E34" s="10">
        <f>E14+E23+E32</f>
        <v>148.18</v>
      </c>
    </row>
  </sheetData>
  <mergeCells count="17">
    <mergeCell ref="D4:E4"/>
    <mergeCell ref="F4:F5"/>
    <mergeCell ref="E6:E13"/>
    <mergeCell ref="A4:A5"/>
    <mergeCell ref="B4:B5"/>
    <mergeCell ref="C4:C5"/>
    <mergeCell ref="A6:A14"/>
    <mergeCell ref="B6:B11"/>
    <mergeCell ref="E24:E30"/>
    <mergeCell ref="A15:A23"/>
    <mergeCell ref="F15:F22"/>
    <mergeCell ref="B16:B17"/>
    <mergeCell ref="B18:B20"/>
    <mergeCell ref="F23:F31"/>
    <mergeCell ref="A24:A32"/>
    <mergeCell ref="B24:B32"/>
    <mergeCell ref="E15:E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CE1BF-CB06-4B9D-A767-D26179FC4F58}">
  <dimension ref="A1:I28"/>
  <sheetViews>
    <sheetView tabSelected="1" workbookViewId="0">
      <selection activeCell="K14" sqref="K14"/>
    </sheetView>
  </sheetViews>
  <sheetFormatPr baseColWidth="10" defaultRowHeight="13" x14ac:dyDescent="0.3"/>
  <cols>
    <col min="1" max="1" width="20.19921875" customWidth="1"/>
    <col min="3" max="3" width="28.796875" customWidth="1"/>
    <col min="6" max="6" width="15.5" customWidth="1"/>
  </cols>
  <sheetData>
    <row r="1" spans="1:9" x14ac:dyDescent="0.3">
      <c r="A1" s="101" t="s">
        <v>127</v>
      </c>
      <c r="B1" s="102"/>
      <c r="C1" s="102"/>
      <c r="D1" s="102"/>
      <c r="E1" s="102"/>
      <c r="F1" s="102"/>
      <c r="G1" s="103"/>
    </row>
    <row r="2" spans="1:9" x14ac:dyDescent="0.3">
      <c r="A2" s="104" t="s">
        <v>111</v>
      </c>
      <c r="B2" s="88"/>
      <c r="C2" s="88"/>
      <c r="D2" s="88"/>
      <c r="E2" s="88"/>
      <c r="F2" s="88"/>
      <c r="G2" s="88"/>
      <c r="H2" s="88"/>
      <c r="I2" s="88"/>
    </row>
    <row r="3" spans="1:9" x14ac:dyDescent="0.3">
      <c r="A3" s="105" t="s">
        <v>112</v>
      </c>
      <c r="B3" s="106"/>
      <c r="C3" s="106"/>
      <c r="D3" s="106"/>
      <c r="E3" s="106"/>
      <c r="F3" s="106"/>
      <c r="G3" s="106"/>
      <c r="H3" s="106"/>
      <c r="I3" s="106"/>
    </row>
    <row r="4" spans="1:9" ht="15.5" x14ac:dyDescent="0.3">
      <c r="A4" s="100" t="s">
        <v>0</v>
      </c>
      <c r="B4" s="100"/>
      <c r="C4" s="100"/>
      <c r="D4" s="100"/>
      <c r="E4" s="100"/>
      <c r="F4" s="100"/>
      <c r="G4" s="100"/>
      <c r="H4" s="100"/>
      <c r="I4" s="100"/>
    </row>
    <row r="5" spans="1:9" ht="15.5" x14ac:dyDescent="0.3">
      <c r="A5" s="100" t="s">
        <v>1</v>
      </c>
      <c r="B5" s="100"/>
      <c r="C5" s="100"/>
      <c r="D5" s="100"/>
      <c r="E5" s="100"/>
      <c r="F5" s="100"/>
      <c r="G5" s="100"/>
      <c r="H5" s="100"/>
      <c r="I5" s="100"/>
    </row>
    <row r="6" spans="1:9" x14ac:dyDescent="0.3">
      <c r="A6" s="87" t="s">
        <v>113</v>
      </c>
      <c r="B6" s="88"/>
      <c r="C6" s="88"/>
      <c r="D6" s="88"/>
      <c r="E6" s="88"/>
      <c r="F6" s="88"/>
      <c r="G6" s="88"/>
      <c r="H6" s="88"/>
      <c r="I6" s="88"/>
    </row>
    <row r="7" spans="1:9" ht="15.5" x14ac:dyDescent="0.3">
      <c r="A7" s="100" t="s">
        <v>2</v>
      </c>
      <c r="B7" s="100"/>
      <c r="C7" s="100"/>
      <c r="D7" s="100"/>
      <c r="E7" s="100"/>
      <c r="F7" s="100"/>
      <c r="G7" s="100"/>
      <c r="H7" s="100"/>
      <c r="I7" s="100"/>
    </row>
    <row r="8" spans="1:9" ht="15.5" x14ac:dyDescent="0.3">
      <c r="A8" s="100" t="s">
        <v>3</v>
      </c>
      <c r="B8" s="100"/>
      <c r="C8" s="100"/>
      <c r="D8" s="100"/>
      <c r="E8" s="100"/>
      <c r="F8" s="100"/>
      <c r="G8" s="100"/>
      <c r="H8" s="100"/>
      <c r="I8" s="100"/>
    </row>
    <row r="9" spans="1:9" ht="15.5" x14ac:dyDescent="0.3">
      <c r="A9" s="100" t="s">
        <v>4</v>
      </c>
      <c r="B9" s="100"/>
      <c r="C9" s="100"/>
      <c r="D9" s="100"/>
      <c r="E9" s="100"/>
      <c r="F9" s="100"/>
      <c r="G9" s="100"/>
      <c r="H9" s="100"/>
      <c r="I9" s="100"/>
    </row>
    <row r="10" spans="1:9" ht="15.5" x14ac:dyDescent="0.3">
      <c r="A10" s="100" t="s">
        <v>5</v>
      </c>
      <c r="B10" s="100"/>
      <c r="C10" s="100"/>
      <c r="D10" s="100"/>
      <c r="E10" s="100"/>
      <c r="F10" s="100"/>
      <c r="G10" s="100"/>
      <c r="H10" s="100"/>
      <c r="I10" s="100"/>
    </row>
    <row r="11" spans="1:9" ht="15" x14ac:dyDescent="0.3">
      <c r="A11" s="107" t="s">
        <v>116</v>
      </c>
      <c r="B11" s="108"/>
      <c r="C11" s="108"/>
      <c r="D11" s="108"/>
      <c r="E11" s="108"/>
      <c r="F11" s="108"/>
      <c r="G11" s="108"/>
      <c r="H11" s="108"/>
      <c r="I11" s="108"/>
    </row>
    <row r="12" spans="1:9" ht="15.5" x14ac:dyDescent="0.3">
      <c r="A12" s="89" t="s">
        <v>6</v>
      </c>
      <c r="B12" s="89" t="s">
        <v>7</v>
      </c>
      <c r="C12" s="91" t="s">
        <v>8</v>
      </c>
      <c r="D12" s="93" t="s">
        <v>9</v>
      </c>
      <c r="E12" s="94"/>
      <c r="F12" s="95"/>
      <c r="G12" s="96" t="s">
        <v>10</v>
      </c>
      <c r="H12" s="97"/>
    </row>
    <row r="13" spans="1:9" ht="31" x14ac:dyDescent="0.3">
      <c r="A13" s="90"/>
      <c r="B13" s="90"/>
      <c r="C13" s="92"/>
      <c r="D13" s="1" t="s">
        <v>11</v>
      </c>
      <c r="E13" s="2" t="s">
        <v>12</v>
      </c>
      <c r="F13" s="3" t="s">
        <v>13</v>
      </c>
      <c r="G13" s="98"/>
      <c r="H13" s="99"/>
    </row>
    <row r="14" spans="1:9" ht="18.649999999999999" customHeight="1" x14ac:dyDescent="0.3">
      <c r="A14" s="76" t="s">
        <v>117</v>
      </c>
      <c r="B14" s="109" t="s">
        <v>14</v>
      </c>
      <c r="C14" s="4" t="s">
        <v>118</v>
      </c>
      <c r="D14" s="5"/>
      <c r="E14" s="6">
        <v>49.9</v>
      </c>
      <c r="F14" s="27" t="s">
        <v>84</v>
      </c>
      <c r="G14" s="64" t="s">
        <v>123</v>
      </c>
      <c r="H14" s="83"/>
    </row>
    <row r="15" spans="1:9" ht="18" customHeight="1" x14ac:dyDescent="0.3">
      <c r="A15" s="77"/>
      <c r="B15" s="61"/>
      <c r="C15" s="17" t="s">
        <v>119</v>
      </c>
      <c r="D15" s="5"/>
      <c r="E15" s="6">
        <v>10.35</v>
      </c>
      <c r="F15" s="46" t="s">
        <v>84</v>
      </c>
      <c r="G15" s="84"/>
      <c r="H15" s="85"/>
    </row>
    <row r="16" spans="1:9" ht="23.5" customHeight="1" x14ac:dyDescent="0.3">
      <c r="A16" s="77"/>
      <c r="B16" s="61"/>
      <c r="C16" s="17" t="s">
        <v>120</v>
      </c>
      <c r="D16" s="5"/>
      <c r="E16" s="6">
        <f>32.9+46.6</f>
        <v>79.5</v>
      </c>
      <c r="F16" s="122" t="s">
        <v>31</v>
      </c>
      <c r="G16" s="84"/>
      <c r="H16" s="85"/>
    </row>
    <row r="17" spans="1:8" ht="19.899999999999999" customHeight="1" x14ac:dyDescent="0.3">
      <c r="A17" s="77"/>
      <c r="B17" s="61"/>
      <c r="C17" s="17" t="s">
        <v>120</v>
      </c>
      <c r="D17" s="5"/>
      <c r="E17" s="6">
        <v>37.9</v>
      </c>
      <c r="F17" s="75"/>
      <c r="G17" s="84"/>
      <c r="H17" s="85"/>
    </row>
    <row r="18" spans="1:8" ht="19.899999999999999" customHeight="1" x14ac:dyDescent="0.3">
      <c r="A18" s="77"/>
      <c r="B18" s="61"/>
      <c r="C18" s="17" t="s">
        <v>124</v>
      </c>
      <c r="D18" s="5"/>
      <c r="E18" s="6">
        <v>11.6</v>
      </c>
      <c r="F18" s="75"/>
      <c r="G18" s="84"/>
      <c r="H18" s="85"/>
    </row>
    <row r="19" spans="1:8" ht="19.899999999999999" customHeight="1" x14ac:dyDescent="0.3">
      <c r="A19" s="77"/>
      <c r="B19" s="61"/>
      <c r="C19" s="17" t="s">
        <v>125</v>
      </c>
      <c r="D19" s="5"/>
      <c r="E19" s="6"/>
      <c r="F19" s="75"/>
      <c r="G19" s="84"/>
      <c r="H19" s="85"/>
    </row>
    <row r="20" spans="1:8" ht="19.899999999999999" customHeight="1" x14ac:dyDescent="0.3">
      <c r="A20" s="77"/>
      <c r="B20" s="61"/>
      <c r="C20" s="17" t="s">
        <v>121</v>
      </c>
      <c r="D20" s="5"/>
      <c r="E20" s="6">
        <v>10.7</v>
      </c>
      <c r="F20" s="75"/>
      <c r="G20" s="84"/>
      <c r="H20" s="85"/>
    </row>
    <row r="21" spans="1:8" ht="20.5" customHeight="1" x14ac:dyDescent="0.3">
      <c r="A21" s="77"/>
      <c r="B21" s="61"/>
      <c r="C21" s="17" t="s">
        <v>122</v>
      </c>
      <c r="D21" s="5"/>
      <c r="E21" s="6">
        <v>3.3</v>
      </c>
      <c r="F21" s="75"/>
      <c r="G21" s="84"/>
      <c r="H21" s="85"/>
    </row>
    <row r="22" spans="1:8" ht="15.5" x14ac:dyDescent="0.3">
      <c r="A22" s="77"/>
      <c r="B22" s="14"/>
      <c r="C22" s="17"/>
      <c r="D22" s="5"/>
      <c r="E22" s="37">
        <f>SUM(E14:E21)</f>
        <v>203.25</v>
      </c>
      <c r="F22" s="20"/>
      <c r="G22" s="84"/>
      <c r="H22" s="85"/>
    </row>
    <row r="23" spans="1:8" ht="21.65" customHeight="1" x14ac:dyDescent="0.3">
      <c r="A23" s="76" t="s">
        <v>117</v>
      </c>
      <c r="B23" s="118" t="s">
        <v>36</v>
      </c>
      <c r="C23" s="4" t="s">
        <v>118</v>
      </c>
      <c r="D23" s="7"/>
      <c r="E23" s="8">
        <v>45.26</v>
      </c>
      <c r="F23" s="27" t="s">
        <v>84</v>
      </c>
      <c r="G23" s="82" t="s">
        <v>126</v>
      </c>
      <c r="H23" s="70"/>
    </row>
    <row r="24" spans="1:8" ht="18.649999999999999" customHeight="1" x14ac:dyDescent="0.3">
      <c r="A24" s="120"/>
      <c r="B24" s="77"/>
      <c r="C24" s="17" t="s">
        <v>119</v>
      </c>
      <c r="D24" s="5"/>
      <c r="E24" s="6">
        <v>6.5</v>
      </c>
      <c r="F24" s="46" t="s">
        <v>84</v>
      </c>
      <c r="G24" s="71"/>
      <c r="H24" s="72"/>
    </row>
    <row r="25" spans="1:8" ht="19.899999999999999" customHeight="1" x14ac:dyDescent="0.3">
      <c r="A25" s="120"/>
      <c r="B25" s="77"/>
      <c r="C25" s="17" t="s">
        <v>120</v>
      </c>
      <c r="D25" s="5"/>
      <c r="E25" s="6">
        <f>32.9+35.4</f>
        <v>68.3</v>
      </c>
      <c r="F25" s="109" t="s">
        <v>31</v>
      </c>
      <c r="G25" s="71"/>
      <c r="H25" s="72"/>
    </row>
    <row r="26" spans="1:8" ht="20.5" customHeight="1" x14ac:dyDescent="0.3">
      <c r="A26" s="120"/>
      <c r="B26" s="14"/>
      <c r="C26" s="17" t="s">
        <v>120</v>
      </c>
      <c r="D26" s="5"/>
      <c r="E26" s="6">
        <v>37.9</v>
      </c>
      <c r="F26" s="133"/>
      <c r="G26" s="71"/>
      <c r="H26" s="72"/>
    </row>
    <row r="27" spans="1:8" ht="15.5" x14ac:dyDescent="0.3">
      <c r="A27" s="121"/>
      <c r="B27" s="26"/>
      <c r="C27" s="17"/>
      <c r="D27" s="5"/>
      <c r="E27" s="37">
        <f>SUM(E23:E26)</f>
        <v>157.96</v>
      </c>
      <c r="F27" s="27"/>
      <c r="G27" s="82"/>
      <c r="H27" s="70"/>
    </row>
    <row r="28" spans="1:8" ht="15" x14ac:dyDescent="0.3">
      <c r="A28" s="57"/>
      <c r="B28" s="58"/>
      <c r="C28" s="45" t="s">
        <v>108</v>
      </c>
      <c r="D28" s="12"/>
      <c r="E28" s="10">
        <f>E22+E27</f>
        <v>361.21000000000004</v>
      </c>
      <c r="F28" s="59"/>
      <c r="G28" s="57"/>
      <c r="H28" s="57"/>
    </row>
  </sheetData>
  <mergeCells count="28">
    <mergeCell ref="A28:B28"/>
    <mergeCell ref="F28:H28"/>
    <mergeCell ref="F25:F26"/>
    <mergeCell ref="G27:H27"/>
    <mergeCell ref="A14:A22"/>
    <mergeCell ref="B14:B21"/>
    <mergeCell ref="G14:H21"/>
    <mergeCell ref="F16:F21"/>
    <mergeCell ref="G22:H22"/>
    <mergeCell ref="A23:A27"/>
    <mergeCell ref="B23:B25"/>
    <mergeCell ref="G23:H26"/>
    <mergeCell ref="A7:I7"/>
    <mergeCell ref="A8:I8"/>
    <mergeCell ref="A9:I9"/>
    <mergeCell ref="A10:I10"/>
    <mergeCell ref="A11:I11"/>
    <mergeCell ref="A12:A13"/>
    <mergeCell ref="B12:B13"/>
    <mergeCell ref="C12:C13"/>
    <mergeCell ref="D12:F12"/>
    <mergeCell ref="G12:H13"/>
    <mergeCell ref="A6:I6"/>
    <mergeCell ref="A1:G1"/>
    <mergeCell ref="A2:I2"/>
    <mergeCell ref="A3:I3"/>
    <mergeCell ref="A4:I4"/>
    <mergeCell ref="A5:I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e8f4fe-3108-4274-9d81-caf4088cda99" xsi:nil="true"/>
    <lcf76f155ced4ddcb4097134ff3c332f xmlns="ff55c6b5-af3e-4f09-a76c-9a296f60245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F55ABF2B758B4E8A8AC0A410951035" ma:contentTypeVersion="13" ma:contentTypeDescription="Crée un document." ma:contentTypeScope="" ma:versionID="1470b6b482300792c52db0f6beb6b6f4">
  <xsd:schema xmlns:xsd="http://www.w3.org/2001/XMLSchema" xmlns:xs="http://www.w3.org/2001/XMLSchema" xmlns:p="http://schemas.microsoft.com/office/2006/metadata/properties" xmlns:ns2="ff55c6b5-af3e-4f09-a76c-9a296f60245f" xmlns:ns3="79e8f4fe-3108-4274-9d81-caf4088cda99" targetNamespace="http://schemas.microsoft.com/office/2006/metadata/properties" ma:root="true" ma:fieldsID="a13f630b8983237f4419ffb9b4cbf340" ns2:_="" ns3:_="">
    <xsd:import namespace="ff55c6b5-af3e-4f09-a76c-9a296f60245f"/>
    <xsd:import namespace="79e8f4fe-3108-4274-9d81-caf4088cd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5c6b5-af3e-4f09-a76c-9a296f602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df3a286d-4e55-42f5-a8cf-785baae8fd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8f4fe-3108-4274-9d81-caf4088cda9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1bd57c6-01a4-4a2e-a0ff-6a35ea6d5357}" ma:internalName="TaxCatchAll" ma:showField="CatchAllData" ma:web="79e8f4fe-3108-4274-9d81-caf4088cda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94104A-E1CE-4B9C-BE7D-E388A8A85E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F73314-15B0-45CF-A096-FD60889B8C38}">
  <ds:schemaRefs>
    <ds:schemaRef ds:uri="http://schemas.microsoft.com/office/2006/metadata/properties"/>
    <ds:schemaRef ds:uri="http://schemas.microsoft.com/office/infopath/2007/PartnerControls"/>
    <ds:schemaRef ds:uri="79e8f4fe-3108-4274-9d81-caf4088cda99"/>
    <ds:schemaRef ds:uri="ff55c6b5-af3e-4f09-a76c-9a296f60245f"/>
  </ds:schemaRefs>
</ds:datastoreItem>
</file>

<file path=customXml/itemProps3.xml><?xml version="1.0" encoding="utf-8"?>
<ds:datastoreItem xmlns:ds="http://schemas.openxmlformats.org/officeDocument/2006/customXml" ds:itemID="{CE656751-7E77-4C88-962B-82C4E8DE7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5c6b5-af3e-4f09-a76c-9a296f60245f"/>
    <ds:schemaRef ds:uri="79e8f4fe-3108-4274-9d81-caf4088cd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Avrillé Bat Aile Sud</vt:lpstr>
      <vt:lpstr>Avrillé Bat Aile Est</vt:lpstr>
      <vt:lpstr>Avrillé Bat Aile Sud Vitrerie</vt:lpstr>
      <vt:lpstr>Avrillé Bat Aile Est Vitrerie</vt:lpstr>
      <vt:lpstr>Avrille Bat internat NEUF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MOUYOKI MOUKONO Rheine Gallia</dc:creator>
  <cp:keywords/>
  <dc:description/>
  <cp:lastModifiedBy>BODE Jean-Luc</cp:lastModifiedBy>
  <cp:revision/>
  <dcterms:created xsi:type="dcterms:W3CDTF">2025-01-27T09:51:50Z</dcterms:created>
  <dcterms:modified xsi:type="dcterms:W3CDTF">2026-02-10T17:01:09Z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2020-10-30T00:00:00Z</vt:filetime>
  </property>
  <property fmtid="{D5CDD505-2E9C-101B-9397-08002B2CF9AE}" pid="3" name="Creator">
    <vt:lpwstr>Microsoft® Word pour Office 365</vt:lpwstr>
  </property>
  <property fmtid="{D5CDD505-2E9C-101B-9397-08002B2CF9AE}" pid="4" name="LastSaved">
    <vt:filetime>2025-01-27T00:00:00Z</vt:filetime>
  </property>
  <property fmtid="{D5CDD505-2E9C-101B-9397-08002B2CF9AE}" pid="5" name="Producer">
    <vt:lpwstr>Microsoft® Word pour Office 365</vt:lpwstr>
  </property>
  <property fmtid="{D5CDD505-2E9C-101B-9397-08002B2CF9AE}" pid="6" name="ContentTypeId">
    <vt:lpwstr>0x010100E3F55ABF2B758B4E8A8AC0A410951035</vt:lpwstr>
  </property>
  <property fmtid="{D5CDD505-2E9C-101B-9397-08002B2CF9AE}" pid="7" name="MediaServiceImageTags">
    <vt:lpwstr/>
  </property>
</Properties>
</file>